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128" documentId="8_{9D8D0AF3-6EC0-4D3C-BA9B-937C39918654}" xr6:coauthVersionLast="47" xr6:coauthVersionMax="47" xr10:uidLastSave="{3E3F65B1-3AA7-48BE-BD83-EBB9E5EB9B5B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6" i="1" l="1"/>
  <c r="T75" i="1"/>
  <c r="R76" i="1"/>
  <c r="R75" i="1"/>
  <c r="P76" i="1"/>
  <c r="P75" i="1"/>
  <c r="N76" i="1"/>
  <c r="J76" i="1"/>
  <c r="S75" i="1"/>
  <c r="S76" i="1" s="1"/>
  <c r="Q75" i="1"/>
  <c r="Q76" i="1" s="1"/>
  <c r="O75" i="1"/>
  <c r="O76" i="1" s="1"/>
  <c r="N75" i="1"/>
  <c r="M75" i="1"/>
  <c r="M76" i="1" s="1"/>
  <c r="L75" i="1"/>
  <c r="L76" i="1" s="1"/>
  <c r="K75" i="1"/>
  <c r="K76" i="1" s="1"/>
  <c r="J75" i="1"/>
  <c r="I75" i="1"/>
  <c r="I76" i="1" s="1"/>
  <c r="H76" i="1"/>
  <c r="H75" i="1"/>
  <c r="T36" i="1"/>
  <c r="R36" i="1"/>
  <c r="P36" i="1"/>
  <c r="S36" i="1"/>
  <c r="Q36" i="1"/>
  <c r="O36" i="1"/>
  <c r="N36" i="1"/>
  <c r="M36" i="1"/>
  <c r="L36" i="1"/>
  <c r="K36" i="1"/>
  <c r="J36" i="1"/>
  <c r="I36" i="1"/>
  <c r="H36" i="1"/>
  <c r="T33" i="1"/>
  <c r="R33" i="1"/>
  <c r="P33" i="1"/>
  <c r="S33" i="1"/>
  <c r="Q33" i="1"/>
  <c r="O33" i="1"/>
  <c r="N33" i="1"/>
  <c r="M33" i="1"/>
  <c r="L33" i="1"/>
  <c r="K33" i="1"/>
  <c r="J33" i="1"/>
  <c r="I33" i="1"/>
  <c r="H33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5" i="1"/>
  <c r="T34" i="1"/>
  <c r="T32" i="1"/>
  <c r="T31" i="1"/>
  <c r="T30" i="1"/>
  <c r="T29" i="1"/>
  <c r="T28" i="1"/>
  <c r="T27" i="1"/>
  <c r="T26" i="1"/>
  <c r="T25" i="1"/>
  <c r="T23" i="1"/>
  <c r="T22" i="1"/>
  <c r="T20" i="1"/>
  <c r="T19" i="1"/>
  <c r="T18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4" i="1"/>
  <c r="R32" i="1"/>
  <c r="R31" i="1"/>
  <c r="R30" i="1"/>
  <c r="R29" i="1"/>
  <c r="R28" i="1"/>
  <c r="R27" i="1"/>
  <c r="R26" i="1"/>
  <c r="R25" i="1"/>
  <c r="R23" i="1"/>
  <c r="R22" i="1"/>
  <c r="R20" i="1"/>
  <c r="R19" i="1"/>
  <c r="R18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32" i="1"/>
  <c r="P31" i="1"/>
  <c r="P30" i="1"/>
  <c r="P29" i="1"/>
  <c r="P28" i="1"/>
  <c r="P27" i="1"/>
  <c r="P26" i="1"/>
  <c r="P25" i="1"/>
  <c r="P23" i="1"/>
  <c r="P22" i="1"/>
  <c r="P20" i="1"/>
  <c r="P19" i="1"/>
  <c r="P18" i="1"/>
</calcChain>
</file>

<file path=xl/sharedStrings.xml><?xml version="1.0" encoding="utf-8"?>
<sst xmlns="http://schemas.openxmlformats.org/spreadsheetml/2006/main" count="411" uniqueCount="138">
  <si>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</si>
  <si>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</si>
  <si>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</si>
  <si>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</si>
  <si>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</si>
  <si>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</si>
  <si>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</si>
  <si>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</si>
  <si>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</si>
  <si>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</si>
  <si>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</si>
  <si>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</si>
  <si>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</si>
  <si>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</si>
  <si>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</si>
  <si>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</si>
  <si>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</si>
  <si>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</si>
  <si>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</si>
  <si>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</si>
  <si>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</si>
  <si>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</si>
  <si>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</si>
  <si>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</si>
  <si>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</si>
  <si>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</si>
  <si>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</si>
  <si>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</si>
  <si>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</si>
  <si>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</si>
  <si>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</si>
  <si>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</si>
  <si>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</si>
  <si>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</si>
  <si>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</si>
  <si>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</si>
  <si>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</si>
  <si>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</si>
  <si>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</si>
  <si>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</si>
  <si>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</si>
  <si>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</si>
  <si>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</si>
  <si>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</si>
  <si>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</si>
  <si>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</si>
  <si>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</si>
  <si>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</si>
  <si>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</si>
  <si>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</si>
  <si>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</si>
  <si>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</si>
  <si>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</si>
  <si>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</si>
  <si>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</si>
  <si>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</si>
  <si>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</si>
  <si>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</si>
  <si>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</si>
  <si>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</si>
  <si>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</si>
  <si>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</si>
  <si>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</si>
  <si>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</si>
  <si>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</si>
  <si>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</si>
  <si>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</si>
  <si>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</si>
  <si>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</si>
  <si>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</si>
  <si>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</si>
  <si>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</si>
  <si>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</si>
  <si>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</si>
  <si>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</si>
  <si>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</si>
  <si>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</si>
  <si>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</si>
  <si>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</si>
  <si>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</si>
  <si>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</si>
  <si>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</si>
  <si>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</si>
  <si>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</si>
  <si>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</si>
  <si>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</si>
  <si>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</si>
  <si>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</si>
  <si>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</si>
  <si>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</si>
  <si>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</si>
  <si>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</si>
  <si>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</si>
  <si>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</si>
  <si>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</si>
  <si>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</si>
  <si>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</si>
  <si>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</si>
  <si>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</si>
  <si>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</si>
  <si>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</si>
  <si>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</si>
  <si>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</si>
  <si>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</si>
  <si>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</si>
  <si>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</si>
  <si>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</si>
  <si>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</si>
  <si>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</si>
  <si>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</si>
  <si>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</si>
  <si>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</si>
  <si>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</si>
  <si>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</si>
  <si>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</si>
  <si>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</si>
  <si>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</si>
  <si>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</si>
  <si>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</si>
  <si>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</si>
  <si>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</si>
  <si>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</si>
  <si>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</si>
  <si>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</si>
  <si>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</si>
  <si>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</si>
  <si>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</si>
  <si>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</si>
  <si>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</si>
  <si>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</si>
  <si>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OBLIGACION</t>
  </si>
  <si>
    <t>% PAGOS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</si>
  <si>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</si>
  <si>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</si>
  <si>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</si>
  <si>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</si>
  <si>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</si>
  <si>
    <t>INFORME DE EJECUCIÓN PRESUPUESTAL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</si>
</sst>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0.0%"/>
    <numFmt numFmtId="166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9"/>
      <name val="Arial"/>
      <family val="2"/>
    </font>
    <font>
      <b/>
      <sz val="16"/>
      <color rgb="FF0F243E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166" fontId="3" fillId="3" borderId="1" xfId="0" applyNumberFormat="1" applyFont="1" applyFill="1" applyBorder="1" applyAlignment="1">
      <alignment horizontal="right" vertical="center" wrapText="1" readingOrder="1"/>
    </xf>
    <xf numFmtId="165" fontId="3" fillId="3" borderId="1" xfId="1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66" fontId="3" fillId="4" borderId="1" xfId="0" applyNumberFormat="1" applyFont="1" applyFill="1" applyBorder="1" applyAlignment="1">
      <alignment horizontal="right" vertical="center" wrapText="1" readingOrder="1"/>
    </xf>
    <xf numFmtId="165" fontId="3" fillId="4" borderId="1" xfId="1" applyNumberFormat="1" applyFont="1" applyFill="1" applyBorder="1" applyAlignment="1">
      <alignment horizontal="right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left" vertical="center" wrapText="1" readingOrder="1"/>
    </xf>
    <xf numFmtId="0" fontId="5" fillId="5" borderId="1" xfId="0" applyFont="1" applyFill="1" applyBorder="1" applyAlignment="1">
      <alignment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166" fontId="3" fillId="5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165" fontId="3" fillId="5" borderId="1" xfId="1" applyNumberFormat="1" applyFont="1" applyFill="1" applyBorder="1" applyAlignment="1">
      <alignment horizontal="right" vertical="center" wrapText="1" readingOrder="1"/>
    </xf>
    <xf numFmtId="0" fontId="8" fillId="6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1005516</xdr:colOff>
      <xdr:row>9</xdr:row>
      <xdr:rowOff>60385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944A51E-21E5-41DF-9815-5AC5F3549BFD}"/>
            </a:ext>
          </a:extLst>
        </xdr:cNvPr>
        <xdr:cNvGrpSpPr/>
      </xdr:nvGrpSpPr>
      <xdr:grpSpPr>
        <a:xfrm>
          <a:off x="0" y="0"/>
          <a:ext cx="3791848" cy="1690777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2CEB731-5233-C800-7198-ED6C59C3B5BF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22D44BE6-8CB3-0437-6BBA-E4CF6151E84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DF509759-8297-2659-7E34-012EDF82F8BE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68BECFFC-FDE1-F152-8D5B-ED4CB6BA47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1264308</xdr:colOff>
      <xdr:row>15</xdr:row>
      <xdr:rowOff>43132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6721FFBC-ED96-4673-A722-D4648FFDDC22}"/>
            </a:ext>
          </a:extLst>
        </xdr:cNvPr>
        <xdr:cNvSpPr/>
      </xdr:nvSpPr>
      <xdr:spPr>
        <a:xfrm rot="10800000">
          <a:off x="0" y="1992702"/>
          <a:ext cx="4050640" cy="767751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189781</xdr:colOff>
      <xdr:row>11</xdr:row>
      <xdr:rowOff>138023</xdr:rowOff>
    </xdr:from>
    <xdr:to>
      <xdr:col>2</xdr:col>
      <xdr:colOff>592346</xdr:colOff>
      <xdr:row>13</xdr:row>
      <xdr:rowOff>124365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A6451203-26F4-4C74-B9CA-9976E7B5EF92}"/>
            </a:ext>
          </a:extLst>
        </xdr:cNvPr>
        <xdr:cNvSpPr txBox="1">
          <a:spLocks noChangeArrowheads="1"/>
        </xdr:cNvSpPr>
      </xdr:nvSpPr>
      <xdr:spPr bwMode="auto">
        <a:xfrm>
          <a:off x="189781" y="2130725"/>
          <a:ext cx="3188897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Diciembre 2022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17</xdr:col>
      <xdr:colOff>198408</xdr:colOff>
      <xdr:row>6</xdr:row>
      <xdr:rowOff>51759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81D640B-9941-4DAC-9A61-8A12A019A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449" y="0"/>
          <a:ext cx="5495027" cy="1138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topLeftCell="A70" workbookViewId="0">
      <selection activeCell="O10" sqref="O10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8" width="16" bestFit="1" customWidth="1"/>
    <col min="9" max="9" width="15.375" bestFit="1" customWidth="1"/>
    <col min="10" max="10" width="15" bestFit="1" customWidth="1"/>
    <col min="11" max="11" width="16" bestFit="1" customWidth="1"/>
    <col min="12" max="12" width="14.875" bestFit="1" customWidth="1"/>
    <col min="13" max="15" width="16" bestFit="1" customWidth="1"/>
    <col min="16" max="16" width="12.75" customWidth="1"/>
    <col min="17" max="17" width="16" bestFit="1" customWidth="1"/>
    <col min="18" max="18" width="11.5" customWidth="1"/>
    <col min="19" max="19" width="16" bestFit="1" customWidth="1"/>
    <col min="20" max="20" width="9" customWidth="1"/>
    <col min="21" max="21" width="6.5" customWidth="1"/>
    <col min="22" max="16384" width="11" hidden="1"/>
  </cols>
  <sheetData>
    <row r="1" spans="1:19" x14ac:dyDescent="0.25"/>
    <row r="2" spans="1:19" x14ac:dyDescent="0.25"/>
    <row r="3" spans="1:19" x14ac:dyDescent="0.25"/>
    <row r="4" spans="1:19" x14ac:dyDescent="0.25"/>
    <row r="5" spans="1:19" x14ac:dyDescent="0.25"/>
    <row r="6" spans="1:19" x14ac:dyDescent="0.25"/>
    <row r="7" spans="1:19" x14ac:dyDescent="0.25"/>
    <row r="8" spans="1:19" x14ac:dyDescent="0.25"/>
    <row r="9" spans="1:19" x14ac:dyDescent="0.25"/>
    <row r="10" spans="1:19" x14ac:dyDescent="0.25"/>
    <row r="11" spans="1:19" ht="27.85" customHeight="1" x14ac:dyDescent="0.25">
      <c r="A11" s="20" t="s">
        <v>137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/>
    <row r="13" spans="1:19" x14ac:dyDescent="0.25"/>
    <row r="14" spans="1:19" x14ac:dyDescent="0.25"/>
    <row r="15" spans="1:19" x14ac:dyDescent="0.25"/>
    <row r="16" spans="1:19" x14ac:dyDescent="0.25"/>
    <row r="17" spans="1:20" ht="23.1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129</v>
      </c>
      <c r="Q17" s="1" t="s">
        <v>15</v>
      </c>
      <c r="R17" s="1" t="s">
        <v>130</v>
      </c>
      <c r="S17" s="1" t="s">
        <v>16</v>
      </c>
      <c r="T17" s="1" t="s">
        <v>131</v>
      </c>
    </row>
    <row r="18" spans="1:20" ht="21.75" x14ac:dyDescent="0.25">
      <c r="A18" s="2" t="s">
        <v>17</v>
      </c>
      <c r="B18" s="3" t="s">
        <v>18</v>
      </c>
      <c r="C18" s="4" t="s">
        <v>19</v>
      </c>
      <c r="D18" s="2" t="s">
        <v>20</v>
      </c>
      <c r="E18" s="2" t="s">
        <v>21</v>
      </c>
      <c r="F18" s="2" t="s">
        <v>22</v>
      </c>
      <c r="G18" s="3" t="s">
        <v>23</v>
      </c>
      <c r="H18" s="5">
        <v>209444000000</v>
      </c>
      <c r="I18" s="5">
        <v>37014285679</v>
      </c>
      <c r="J18" s="5">
        <v>0</v>
      </c>
      <c r="K18" s="5">
        <v>246458285679</v>
      </c>
      <c r="L18" s="5">
        <v>0</v>
      </c>
      <c r="M18" s="5">
        <v>246458285679</v>
      </c>
      <c r="N18" s="5">
        <v>0</v>
      </c>
      <c r="O18" s="5">
        <v>218476289837.39001</v>
      </c>
      <c r="P18" s="6">
        <f>+O18/K18</f>
        <v>0.88646356212160304</v>
      </c>
      <c r="Q18" s="5">
        <v>218476289837.39001</v>
      </c>
      <c r="R18" s="6">
        <f>+Q18/K18</f>
        <v>0.88646356212160304</v>
      </c>
      <c r="S18" s="5">
        <v>216452250843.39001</v>
      </c>
      <c r="T18" s="6">
        <f>+S18/K18</f>
        <v>0.87825106081159965</v>
      </c>
    </row>
    <row r="19" spans="1:20" ht="21.75" x14ac:dyDescent="0.25">
      <c r="A19" s="2" t="s">
        <v>17</v>
      </c>
      <c r="B19" s="3" t="s">
        <v>18</v>
      </c>
      <c r="C19" s="4" t="s">
        <v>24</v>
      </c>
      <c r="D19" s="2" t="s">
        <v>20</v>
      </c>
      <c r="E19" s="2" t="s">
        <v>21</v>
      </c>
      <c r="F19" s="2" t="s">
        <v>22</v>
      </c>
      <c r="G19" s="3" t="s">
        <v>25</v>
      </c>
      <c r="H19" s="5">
        <v>92142000000</v>
      </c>
      <c r="I19" s="5">
        <v>24148782673</v>
      </c>
      <c r="J19" s="5">
        <v>0</v>
      </c>
      <c r="K19" s="5">
        <v>116290782673</v>
      </c>
      <c r="L19" s="5">
        <v>0</v>
      </c>
      <c r="M19" s="5">
        <v>116290782673</v>
      </c>
      <c r="N19" s="5">
        <v>0</v>
      </c>
      <c r="O19" s="5">
        <v>104026875659</v>
      </c>
      <c r="P19" s="6">
        <f t="shared" ref="P19:P74" si="0">+O19/K19</f>
        <v>0.89454102266655922</v>
      </c>
      <c r="Q19" s="5">
        <v>104026875659</v>
      </c>
      <c r="R19" s="6">
        <f t="shared" ref="R19:R74" si="1">+Q19/K19</f>
        <v>0.89454102266655922</v>
      </c>
      <c r="S19" s="5">
        <v>93149483638</v>
      </c>
      <c r="T19" s="6">
        <f t="shared" ref="T19:T74" si="2">+S19/K19</f>
        <v>0.80100487327468239</v>
      </c>
    </row>
    <row r="20" spans="1:20" ht="32.6" x14ac:dyDescent="0.25">
      <c r="A20" s="2" t="s">
        <v>17</v>
      </c>
      <c r="B20" s="3" t="s">
        <v>18</v>
      </c>
      <c r="C20" s="4" t="s">
        <v>26</v>
      </c>
      <c r="D20" s="2" t="s">
        <v>20</v>
      </c>
      <c r="E20" s="2" t="s">
        <v>21</v>
      </c>
      <c r="F20" s="2" t="s">
        <v>22</v>
      </c>
      <c r="G20" s="3" t="s">
        <v>27</v>
      </c>
      <c r="H20" s="5">
        <v>56914000000</v>
      </c>
      <c r="I20" s="5">
        <v>22013398041</v>
      </c>
      <c r="J20" s="5">
        <v>0</v>
      </c>
      <c r="K20" s="5">
        <v>78927398041</v>
      </c>
      <c r="L20" s="5">
        <v>0</v>
      </c>
      <c r="M20" s="5">
        <v>78695398041</v>
      </c>
      <c r="N20" s="5">
        <v>232000000</v>
      </c>
      <c r="O20" s="5">
        <v>76328176469.509995</v>
      </c>
      <c r="P20" s="6">
        <f t="shared" si="0"/>
        <v>0.96706819639309782</v>
      </c>
      <c r="Q20" s="5">
        <v>76328176469.509995</v>
      </c>
      <c r="R20" s="6">
        <f t="shared" si="1"/>
        <v>0.96706819639309782</v>
      </c>
      <c r="S20" s="5">
        <v>76325575244.509995</v>
      </c>
      <c r="T20" s="6">
        <f t="shared" si="2"/>
        <v>0.96703523920630896</v>
      </c>
    </row>
    <row r="21" spans="1:20" ht="32.6" x14ac:dyDescent="0.25">
      <c r="A21" s="2" t="s">
        <v>17</v>
      </c>
      <c r="B21" s="3" t="s">
        <v>18</v>
      </c>
      <c r="C21" s="4" t="s">
        <v>28</v>
      </c>
      <c r="D21" s="2" t="s">
        <v>20</v>
      </c>
      <c r="E21" s="2" t="s">
        <v>21</v>
      </c>
      <c r="F21" s="2" t="s">
        <v>22</v>
      </c>
      <c r="G21" s="3" t="s">
        <v>29</v>
      </c>
      <c r="H21" s="5">
        <v>16235000000</v>
      </c>
      <c r="I21" s="5">
        <v>0</v>
      </c>
      <c r="J21" s="5">
        <v>16235000000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/>
      <c r="Q21" s="5">
        <v>0</v>
      </c>
      <c r="R21" s="6"/>
      <c r="S21" s="5">
        <v>0</v>
      </c>
      <c r="T21" s="6"/>
    </row>
    <row r="22" spans="1:20" ht="21.75" x14ac:dyDescent="0.25">
      <c r="A22" s="2" t="s">
        <v>17</v>
      </c>
      <c r="B22" s="3" t="s">
        <v>18</v>
      </c>
      <c r="C22" s="4" t="s">
        <v>30</v>
      </c>
      <c r="D22" s="2" t="s">
        <v>20</v>
      </c>
      <c r="E22" s="2" t="s">
        <v>21</v>
      </c>
      <c r="F22" s="2" t="s">
        <v>22</v>
      </c>
      <c r="G22" s="3" t="s">
        <v>31</v>
      </c>
      <c r="H22" s="5">
        <v>69812000000</v>
      </c>
      <c r="I22" s="5">
        <v>18136243866</v>
      </c>
      <c r="J22" s="5">
        <v>0</v>
      </c>
      <c r="K22" s="5">
        <v>87948243866</v>
      </c>
      <c r="L22" s="5">
        <v>0</v>
      </c>
      <c r="M22" s="5">
        <v>84100083974.380005</v>
      </c>
      <c r="N22" s="5">
        <v>3848159891.6199999</v>
      </c>
      <c r="O22" s="5">
        <v>81121955662.270004</v>
      </c>
      <c r="P22" s="6">
        <f t="shared" si="0"/>
        <v>0.92238289357851544</v>
      </c>
      <c r="Q22" s="5">
        <v>71771520387.100006</v>
      </c>
      <c r="R22" s="6">
        <f t="shared" si="1"/>
        <v>0.81606541793435661</v>
      </c>
      <c r="S22" s="5">
        <v>70551687297.100006</v>
      </c>
      <c r="T22" s="6">
        <f t="shared" si="2"/>
        <v>0.80219552086331825</v>
      </c>
    </row>
    <row r="23" spans="1:20" ht="21.75" x14ac:dyDescent="0.25">
      <c r="A23" s="2" t="s">
        <v>17</v>
      </c>
      <c r="B23" s="3" t="s">
        <v>18</v>
      </c>
      <c r="C23" s="4" t="s">
        <v>32</v>
      </c>
      <c r="D23" s="2" t="s">
        <v>20</v>
      </c>
      <c r="E23" s="2" t="s">
        <v>21</v>
      </c>
      <c r="F23" s="2" t="s">
        <v>22</v>
      </c>
      <c r="G23" s="3" t="s">
        <v>33</v>
      </c>
      <c r="H23" s="5">
        <v>1007000000</v>
      </c>
      <c r="I23" s="5">
        <v>220000000</v>
      </c>
      <c r="J23" s="5">
        <v>0</v>
      </c>
      <c r="K23" s="5">
        <v>1227000000</v>
      </c>
      <c r="L23" s="5">
        <v>0</v>
      </c>
      <c r="M23" s="5">
        <v>1121400000</v>
      </c>
      <c r="N23" s="5">
        <v>105600000</v>
      </c>
      <c r="O23" s="5">
        <v>1113683266</v>
      </c>
      <c r="P23" s="6">
        <f t="shared" si="0"/>
        <v>0.90764732355338218</v>
      </c>
      <c r="Q23" s="5">
        <v>1113683266</v>
      </c>
      <c r="R23" s="6">
        <f t="shared" si="1"/>
        <v>0.90764732355338218</v>
      </c>
      <c r="S23" s="5">
        <v>1113683266</v>
      </c>
      <c r="T23" s="6">
        <f t="shared" si="2"/>
        <v>0.90764732355338218</v>
      </c>
    </row>
    <row r="24" spans="1:20" ht="32.6" x14ac:dyDescent="0.25">
      <c r="A24" s="2" t="s">
        <v>17</v>
      </c>
      <c r="B24" s="3" t="s">
        <v>18</v>
      </c>
      <c r="C24" s="4" t="s">
        <v>34</v>
      </c>
      <c r="D24" s="2" t="s">
        <v>20</v>
      </c>
      <c r="E24" s="2" t="s">
        <v>21</v>
      </c>
      <c r="F24" s="2" t="s">
        <v>22</v>
      </c>
      <c r="G24" s="3" t="s">
        <v>35</v>
      </c>
      <c r="H24" s="5">
        <v>97032000000</v>
      </c>
      <c r="I24" s="5">
        <v>0</v>
      </c>
      <c r="J24" s="5">
        <v>97032000000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5">
        <v>0</v>
      </c>
      <c r="R24" s="6"/>
      <c r="S24" s="5">
        <v>0</v>
      </c>
      <c r="T24" s="6"/>
    </row>
    <row r="25" spans="1:20" ht="21.75" x14ac:dyDescent="0.25">
      <c r="A25" s="2" t="s">
        <v>17</v>
      </c>
      <c r="B25" s="3" t="s">
        <v>18</v>
      </c>
      <c r="C25" s="4" t="s">
        <v>36</v>
      </c>
      <c r="D25" s="2" t="s">
        <v>20</v>
      </c>
      <c r="E25" s="2" t="s">
        <v>21</v>
      </c>
      <c r="F25" s="2" t="s">
        <v>22</v>
      </c>
      <c r="G25" s="3" t="s">
        <v>37</v>
      </c>
      <c r="H25" s="5">
        <v>262000000</v>
      </c>
      <c r="I25" s="5">
        <v>0</v>
      </c>
      <c r="J25" s="5">
        <v>0</v>
      </c>
      <c r="K25" s="5">
        <v>262000000</v>
      </c>
      <c r="L25" s="5">
        <v>0</v>
      </c>
      <c r="M25" s="5">
        <v>262000000</v>
      </c>
      <c r="N25" s="5">
        <v>0</v>
      </c>
      <c r="O25" s="5">
        <v>225084084</v>
      </c>
      <c r="P25" s="6">
        <f t="shared" si="0"/>
        <v>0.85909955725190845</v>
      </c>
      <c r="Q25" s="5">
        <v>225084084</v>
      </c>
      <c r="R25" s="6">
        <f t="shared" si="1"/>
        <v>0.85909955725190845</v>
      </c>
      <c r="S25" s="5">
        <v>225084084</v>
      </c>
      <c r="T25" s="6">
        <f t="shared" si="2"/>
        <v>0.85909955725190845</v>
      </c>
    </row>
    <row r="26" spans="1:20" ht="32.6" x14ac:dyDescent="0.25">
      <c r="A26" s="2" t="s">
        <v>17</v>
      </c>
      <c r="B26" s="3" t="s">
        <v>18</v>
      </c>
      <c r="C26" s="4" t="s">
        <v>38</v>
      </c>
      <c r="D26" s="2" t="s">
        <v>20</v>
      </c>
      <c r="E26" s="2" t="s">
        <v>21</v>
      </c>
      <c r="F26" s="2" t="s">
        <v>22</v>
      </c>
      <c r="G26" s="3" t="s">
        <v>39</v>
      </c>
      <c r="H26" s="5">
        <v>2007000000</v>
      </c>
      <c r="I26" s="5">
        <v>144294770</v>
      </c>
      <c r="J26" s="5">
        <v>0</v>
      </c>
      <c r="K26" s="5">
        <v>2151294770</v>
      </c>
      <c r="L26" s="5">
        <v>0</v>
      </c>
      <c r="M26" s="5">
        <v>2151294770</v>
      </c>
      <c r="N26" s="5">
        <v>0</v>
      </c>
      <c r="O26" s="5">
        <v>837891018</v>
      </c>
      <c r="P26" s="6">
        <f t="shared" si="0"/>
        <v>0.389482199131642</v>
      </c>
      <c r="Q26" s="5">
        <v>837891018</v>
      </c>
      <c r="R26" s="6">
        <f t="shared" si="1"/>
        <v>0.389482199131642</v>
      </c>
      <c r="S26" s="5">
        <v>837891018</v>
      </c>
      <c r="T26" s="6">
        <f t="shared" si="2"/>
        <v>0.389482199131642</v>
      </c>
    </row>
    <row r="27" spans="1:20" ht="21.75" x14ac:dyDescent="0.25">
      <c r="A27" s="2" t="s">
        <v>17</v>
      </c>
      <c r="B27" s="3" t="s">
        <v>18</v>
      </c>
      <c r="C27" s="4" t="s">
        <v>40</v>
      </c>
      <c r="D27" s="2" t="s">
        <v>20</v>
      </c>
      <c r="E27" s="2" t="s">
        <v>21</v>
      </c>
      <c r="F27" s="2" t="s">
        <v>22</v>
      </c>
      <c r="G27" s="3" t="s">
        <v>41</v>
      </c>
      <c r="H27" s="5">
        <v>25185000000</v>
      </c>
      <c r="I27" s="5">
        <v>0</v>
      </c>
      <c r="J27" s="5">
        <v>0</v>
      </c>
      <c r="K27" s="5">
        <v>25185000000</v>
      </c>
      <c r="L27" s="5">
        <v>0</v>
      </c>
      <c r="M27" s="5">
        <v>5992053214</v>
      </c>
      <c r="N27" s="5">
        <v>19192946786</v>
      </c>
      <c r="O27" s="5">
        <v>5940892947</v>
      </c>
      <c r="P27" s="6">
        <f t="shared" si="0"/>
        <v>0.23589013091125671</v>
      </c>
      <c r="Q27" s="5">
        <v>5940892947</v>
      </c>
      <c r="R27" s="6">
        <f t="shared" si="1"/>
        <v>0.23589013091125671</v>
      </c>
      <c r="S27" s="5">
        <v>4342258078</v>
      </c>
      <c r="T27" s="6">
        <f t="shared" si="2"/>
        <v>0.17241445614453046</v>
      </c>
    </row>
    <row r="28" spans="1:20" ht="21.75" x14ac:dyDescent="0.25">
      <c r="A28" s="2" t="s">
        <v>17</v>
      </c>
      <c r="B28" s="3" t="s">
        <v>18</v>
      </c>
      <c r="C28" s="4" t="s">
        <v>42</v>
      </c>
      <c r="D28" s="2" t="s">
        <v>20</v>
      </c>
      <c r="E28" s="2" t="s">
        <v>21</v>
      </c>
      <c r="F28" s="2" t="s">
        <v>22</v>
      </c>
      <c r="G28" s="3" t="s">
        <v>43</v>
      </c>
      <c r="H28" s="5">
        <v>30798000000</v>
      </c>
      <c r="I28" s="5">
        <v>11589994971</v>
      </c>
      <c r="J28" s="5">
        <v>0</v>
      </c>
      <c r="K28" s="5">
        <v>42387994971</v>
      </c>
      <c r="L28" s="5">
        <v>0</v>
      </c>
      <c r="M28" s="5">
        <v>42210538958.260002</v>
      </c>
      <c r="N28" s="5">
        <v>177456012.74000001</v>
      </c>
      <c r="O28" s="5">
        <v>42187282480.980003</v>
      </c>
      <c r="P28" s="6">
        <f t="shared" si="0"/>
        <v>0.99526487416643994</v>
      </c>
      <c r="Q28" s="5">
        <v>30291436319.259998</v>
      </c>
      <c r="R28" s="6">
        <f t="shared" si="1"/>
        <v>0.71462300446114668</v>
      </c>
      <c r="S28" s="5">
        <v>30291436319.259998</v>
      </c>
      <c r="T28" s="6">
        <f t="shared" si="2"/>
        <v>0.71462300446114668</v>
      </c>
    </row>
    <row r="29" spans="1:20" ht="21.75" x14ac:dyDescent="0.25">
      <c r="A29" s="2" t="s">
        <v>17</v>
      </c>
      <c r="B29" s="3" t="s">
        <v>18</v>
      </c>
      <c r="C29" s="4" t="s">
        <v>44</v>
      </c>
      <c r="D29" s="2" t="s">
        <v>20</v>
      </c>
      <c r="E29" s="2" t="s">
        <v>21</v>
      </c>
      <c r="F29" s="2" t="s">
        <v>22</v>
      </c>
      <c r="G29" s="3" t="s">
        <v>45</v>
      </c>
      <c r="H29" s="5">
        <v>172000000</v>
      </c>
      <c r="I29" s="5">
        <v>0</v>
      </c>
      <c r="J29" s="5">
        <v>0</v>
      </c>
      <c r="K29" s="5">
        <v>172000000</v>
      </c>
      <c r="L29" s="5">
        <v>0</v>
      </c>
      <c r="M29" s="5">
        <v>0</v>
      </c>
      <c r="N29" s="5">
        <v>172000000</v>
      </c>
      <c r="O29" s="5">
        <v>0</v>
      </c>
      <c r="P29" s="6">
        <f t="shared" si="0"/>
        <v>0</v>
      </c>
      <c r="Q29" s="5">
        <v>0</v>
      </c>
      <c r="R29" s="6">
        <f t="shared" si="1"/>
        <v>0</v>
      </c>
      <c r="S29" s="5">
        <v>0</v>
      </c>
      <c r="T29" s="6">
        <f t="shared" si="2"/>
        <v>0</v>
      </c>
    </row>
    <row r="30" spans="1:20" ht="21.75" x14ac:dyDescent="0.25">
      <c r="A30" s="2" t="s">
        <v>17</v>
      </c>
      <c r="B30" s="3" t="s">
        <v>18</v>
      </c>
      <c r="C30" s="4" t="s">
        <v>46</v>
      </c>
      <c r="D30" s="2" t="s">
        <v>20</v>
      </c>
      <c r="E30" s="2" t="s">
        <v>21</v>
      </c>
      <c r="F30" s="2" t="s">
        <v>22</v>
      </c>
      <c r="G30" s="3" t="s">
        <v>47</v>
      </c>
      <c r="H30" s="5">
        <v>4089000000</v>
      </c>
      <c r="I30" s="5">
        <v>0</v>
      </c>
      <c r="J30" s="5">
        <v>0</v>
      </c>
      <c r="K30" s="5">
        <v>4089000000</v>
      </c>
      <c r="L30" s="5">
        <v>0</v>
      </c>
      <c r="M30" s="5">
        <v>3380420652</v>
      </c>
      <c r="N30" s="5">
        <v>708579348</v>
      </c>
      <c r="O30" s="5">
        <v>3380420652</v>
      </c>
      <c r="P30" s="6">
        <f t="shared" si="0"/>
        <v>0.82671084666177552</v>
      </c>
      <c r="Q30" s="5">
        <v>3380420652</v>
      </c>
      <c r="R30" s="6">
        <f t="shared" si="1"/>
        <v>0.82671084666177552</v>
      </c>
      <c r="S30" s="5">
        <v>3380420652</v>
      </c>
      <c r="T30" s="6">
        <f t="shared" si="2"/>
        <v>0.82671084666177552</v>
      </c>
    </row>
    <row r="31" spans="1:20" ht="32.6" x14ac:dyDescent="0.25">
      <c r="A31" s="2" t="s">
        <v>17</v>
      </c>
      <c r="B31" s="3" t="s">
        <v>18</v>
      </c>
      <c r="C31" s="4" t="s">
        <v>48</v>
      </c>
      <c r="D31" s="2" t="s">
        <v>20</v>
      </c>
      <c r="E31" s="2" t="s">
        <v>21</v>
      </c>
      <c r="F31" s="2" t="s">
        <v>22</v>
      </c>
      <c r="G31" s="3" t="s">
        <v>49</v>
      </c>
      <c r="H31" s="5">
        <v>7000000</v>
      </c>
      <c r="I31" s="5">
        <v>0</v>
      </c>
      <c r="J31" s="5">
        <v>0</v>
      </c>
      <c r="K31" s="5">
        <v>7000000</v>
      </c>
      <c r="L31" s="5">
        <v>0</v>
      </c>
      <c r="M31" s="5">
        <v>7000000</v>
      </c>
      <c r="N31" s="5">
        <v>0</v>
      </c>
      <c r="O31" s="5">
        <v>7000000</v>
      </c>
      <c r="P31" s="6">
        <f t="shared" si="0"/>
        <v>1</v>
      </c>
      <c r="Q31" s="5">
        <v>7000000</v>
      </c>
      <c r="R31" s="6">
        <f t="shared" si="1"/>
        <v>1</v>
      </c>
      <c r="S31" s="5">
        <v>7000000</v>
      </c>
      <c r="T31" s="6">
        <f t="shared" si="2"/>
        <v>1</v>
      </c>
    </row>
    <row r="32" spans="1:20" ht="21.75" x14ac:dyDescent="0.25">
      <c r="A32" s="2" t="s">
        <v>17</v>
      </c>
      <c r="B32" s="3" t="s">
        <v>18</v>
      </c>
      <c r="C32" s="4" t="s">
        <v>50</v>
      </c>
      <c r="D32" s="2" t="s">
        <v>20</v>
      </c>
      <c r="E32" s="2" t="s">
        <v>21</v>
      </c>
      <c r="F32" s="2" t="s">
        <v>22</v>
      </c>
      <c r="G32" s="3" t="s">
        <v>51</v>
      </c>
      <c r="H32" s="5">
        <v>529000000</v>
      </c>
      <c r="I32" s="5">
        <v>0</v>
      </c>
      <c r="J32" s="5">
        <v>0</v>
      </c>
      <c r="K32" s="5">
        <v>529000000</v>
      </c>
      <c r="L32" s="5">
        <v>0</v>
      </c>
      <c r="M32" s="5">
        <v>14206808</v>
      </c>
      <c r="N32" s="5">
        <v>514793192</v>
      </c>
      <c r="O32" s="5">
        <v>14187513</v>
      </c>
      <c r="P32" s="6">
        <f t="shared" si="0"/>
        <v>2.681949527410208E-2</v>
      </c>
      <c r="Q32" s="5">
        <v>14187513</v>
      </c>
      <c r="R32" s="6">
        <f t="shared" si="1"/>
        <v>2.681949527410208E-2</v>
      </c>
      <c r="S32" s="5">
        <v>14187513</v>
      </c>
      <c r="T32" s="6">
        <f t="shared" si="2"/>
        <v>2.681949527410208E-2</v>
      </c>
    </row>
    <row r="33" spans="1:20" ht="27.2" customHeight="1" x14ac:dyDescent="0.25">
      <c r="A33" s="7"/>
      <c r="B33" s="7"/>
      <c r="C33" s="7"/>
      <c r="D33" s="7"/>
      <c r="E33" s="7"/>
      <c r="F33" s="7"/>
      <c r="G33" s="7" t="s">
        <v>132</v>
      </c>
      <c r="H33" s="8">
        <f>SUM(H18:H32)</f>
        <v>605635000000</v>
      </c>
      <c r="I33" s="8">
        <f t="shared" ref="I33:T33" si="3">SUM(I18:I32)</f>
        <v>113267000000</v>
      </c>
      <c r="J33" s="8">
        <f t="shared" si="3"/>
        <v>113267000000</v>
      </c>
      <c r="K33" s="8">
        <f t="shared" si="3"/>
        <v>605635000000</v>
      </c>
      <c r="L33" s="8">
        <f t="shared" si="3"/>
        <v>0</v>
      </c>
      <c r="M33" s="8">
        <f t="shared" si="3"/>
        <v>580683464769.64001</v>
      </c>
      <c r="N33" s="8">
        <f t="shared" si="3"/>
        <v>24951535230.360001</v>
      </c>
      <c r="O33" s="8">
        <f t="shared" si="3"/>
        <v>533659739589.15002</v>
      </c>
      <c r="P33" s="9">
        <f>+O33/K33</f>
        <v>0.88115736308032067</v>
      </c>
      <c r="Q33" s="8">
        <f t="shared" si="3"/>
        <v>512413458152.26001</v>
      </c>
      <c r="R33" s="9">
        <f>+Q33/K33</f>
        <v>0.84607636307720002</v>
      </c>
      <c r="S33" s="8">
        <f t="shared" si="3"/>
        <v>496690957953.26001</v>
      </c>
      <c r="T33" s="9">
        <f>+S33/K33</f>
        <v>0.82011600708885712</v>
      </c>
    </row>
    <row r="34" spans="1:20" ht="21.75" x14ac:dyDescent="0.25">
      <c r="A34" s="2" t="s">
        <v>17</v>
      </c>
      <c r="B34" s="3" t="s">
        <v>18</v>
      </c>
      <c r="C34" s="4" t="s">
        <v>52</v>
      </c>
      <c r="D34" s="2" t="s">
        <v>20</v>
      </c>
      <c r="E34" s="2" t="s">
        <v>21</v>
      </c>
      <c r="F34" s="2" t="s">
        <v>22</v>
      </c>
      <c r="G34" s="3" t="s">
        <v>53</v>
      </c>
      <c r="H34" s="5">
        <v>1409000000</v>
      </c>
      <c r="I34" s="5">
        <v>0</v>
      </c>
      <c r="J34" s="5">
        <v>0</v>
      </c>
      <c r="K34" s="5">
        <v>1409000000</v>
      </c>
      <c r="L34" s="5">
        <v>0</v>
      </c>
      <c r="M34" s="5">
        <v>1409000000</v>
      </c>
      <c r="N34" s="5">
        <v>0</v>
      </c>
      <c r="O34" s="5">
        <v>1397355262.53</v>
      </c>
      <c r="P34" s="6">
        <f t="shared" si="0"/>
        <v>0.99173545956706888</v>
      </c>
      <c r="Q34" s="5">
        <v>1397355262.53</v>
      </c>
      <c r="R34" s="6">
        <f t="shared" si="1"/>
        <v>0.99173545956706888</v>
      </c>
      <c r="S34" s="5">
        <v>1397355262.53</v>
      </c>
      <c r="T34" s="6">
        <f t="shared" si="2"/>
        <v>0.99173545956706888</v>
      </c>
    </row>
    <row r="35" spans="1:20" ht="21.75" x14ac:dyDescent="0.25">
      <c r="A35" s="2" t="s">
        <v>17</v>
      </c>
      <c r="B35" s="3" t="s">
        <v>18</v>
      </c>
      <c r="C35" s="4" t="s">
        <v>54</v>
      </c>
      <c r="D35" s="2" t="s">
        <v>20</v>
      </c>
      <c r="E35" s="2" t="s">
        <v>21</v>
      </c>
      <c r="F35" s="2" t="s">
        <v>22</v>
      </c>
      <c r="G35" s="3" t="s">
        <v>55</v>
      </c>
      <c r="H35" s="5">
        <v>1692000000</v>
      </c>
      <c r="I35" s="5">
        <v>0</v>
      </c>
      <c r="J35" s="5">
        <v>0</v>
      </c>
      <c r="K35" s="5">
        <v>1692000000</v>
      </c>
      <c r="L35" s="5">
        <v>0</v>
      </c>
      <c r="M35" s="5">
        <v>1692000000</v>
      </c>
      <c r="N35" s="5">
        <v>0</v>
      </c>
      <c r="O35" s="5">
        <v>1691960372.4000001</v>
      </c>
      <c r="P35" s="6">
        <f t="shared" si="0"/>
        <v>0.99997657943262419</v>
      </c>
      <c r="Q35" s="5">
        <v>1691960372.4000001</v>
      </c>
      <c r="R35" s="6">
        <f t="shared" si="1"/>
        <v>0.99997657943262419</v>
      </c>
      <c r="S35" s="5">
        <v>1691960372.4000001</v>
      </c>
      <c r="T35" s="6">
        <f t="shared" si="2"/>
        <v>0.99997657943262419</v>
      </c>
    </row>
    <row r="36" spans="1:20" ht="28.55" customHeight="1" x14ac:dyDescent="0.25">
      <c r="A36" s="10"/>
      <c r="B36" s="10"/>
      <c r="C36" s="10"/>
      <c r="D36" s="10"/>
      <c r="E36" s="10"/>
      <c r="F36" s="10"/>
      <c r="G36" s="10" t="s">
        <v>133</v>
      </c>
      <c r="H36" s="11">
        <f>+H34+H35</f>
        <v>3101000000</v>
      </c>
      <c r="I36" s="11">
        <f t="shared" ref="I36:O36" si="4">+I34+I35</f>
        <v>0</v>
      </c>
      <c r="J36" s="11">
        <f t="shared" si="4"/>
        <v>0</v>
      </c>
      <c r="K36" s="11">
        <f t="shared" si="4"/>
        <v>3101000000</v>
      </c>
      <c r="L36" s="11">
        <f t="shared" si="4"/>
        <v>0</v>
      </c>
      <c r="M36" s="11">
        <f t="shared" si="4"/>
        <v>3101000000</v>
      </c>
      <c r="N36" s="11">
        <f t="shared" si="4"/>
        <v>0</v>
      </c>
      <c r="O36" s="11">
        <f t="shared" si="4"/>
        <v>3089315634.9300003</v>
      </c>
      <c r="P36" s="12">
        <f>+O36/K36</f>
        <v>0.99623206544018073</v>
      </c>
      <c r="Q36" s="11">
        <f t="shared" ref="Q36" si="5">+Q34+Q35</f>
        <v>3089315634.9300003</v>
      </c>
      <c r="R36" s="12">
        <f>+Q36/K36</f>
        <v>0.99623206544018073</v>
      </c>
      <c r="S36" s="11">
        <f t="shared" ref="S36" si="6">+S34+S35</f>
        <v>3089315634.9300003</v>
      </c>
      <c r="T36" s="12">
        <f>+S36/K36</f>
        <v>0.99623206544018073</v>
      </c>
    </row>
    <row r="37" spans="1:20" ht="32.6" x14ac:dyDescent="0.25">
      <c r="A37" s="2" t="s">
        <v>17</v>
      </c>
      <c r="B37" s="3" t="s">
        <v>18</v>
      </c>
      <c r="C37" s="4" t="s">
        <v>56</v>
      </c>
      <c r="D37" s="2" t="s">
        <v>20</v>
      </c>
      <c r="E37" s="2" t="s">
        <v>21</v>
      </c>
      <c r="F37" s="2" t="s">
        <v>22</v>
      </c>
      <c r="G37" s="3" t="s">
        <v>57</v>
      </c>
      <c r="H37" s="5">
        <v>106454900290</v>
      </c>
      <c r="I37" s="5">
        <v>0</v>
      </c>
      <c r="J37" s="5">
        <v>7043174328</v>
      </c>
      <c r="K37" s="5">
        <v>99411725962</v>
      </c>
      <c r="L37" s="5">
        <v>0</v>
      </c>
      <c r="M37" s="5">
        <v>98132209001.449997</v>
      </c>
      <c r="N37" s="5">
        <v>1279516960.55</v>
      </c>
      <c r="O37" s="5">
        <v>97579722818.910004</v>
      </c>
      <c r="P37" s="6">
        <f t="shared" si="0"/>
        <v>0.98157155883411307</v>
      </c>
      <c r="Q37" s="5">
        <v>83905311236.139999</v>
      </c>
      <c r="R37" s="6">
        <f t="shared" si="1"/>
        <v>0.84401825261753016</v>
      </c>
      <c r="S37" s="5">
        <v>80440400666.300003</v>
      </c>
      <c r="T37" s="6">
        <f t="shared" si="2"/>
        <v>0.80916410904130398</v>
      </c>
    </row>
    <row r="38" spans="1:20" ht="65.25" x14ac:dyDescent="0.25">
      <c r="A38" s="2" t="s">
        <v>17</v>
      </c>
      <c r="B38" s="3" t="s">
        <v>18</v>
      </c>
      <c r="C38" s="4" t="s">
        <v>58</v>
      </c>
      <c r="D38" s="2" t="s">
        <v>20</v>
      </c>
      <c r="E38" s="2" t="s">
        <v>21</v>
      </c>
      <c r="F38" s="2" t="s">
        <v>22</v>
      </c>
      <c r="G38" s="3" t="s">
        <v>59</v>
      </c>
      <c r="H38" s="5">
        <v>3632011066</v>
      </c>
      <c r="I38" s="5">
        <v>0</v>
      </c>
      <c r="J38" s="5">
        <v>616877888</v>
      </c>
      <c r="K38" s="5">
        <v>3015133178</v>
      </c>
      <c r="L38" s="5">
        <v>0</v>
      </c>
      <c r="M38" s="5">
        <v>2677676062.9000001</v>
      </c>
      <c r="N38" s="5">
        <v>337457115.10000002</v>
      </c>
      <c r="O38" s="5">
        <v>2632095345.9000001</v>
      </c>
      <c r="P38" s="6">
        <f t="shared" si="0"/>
        <v>0.87296155443651857</v>
      </c>
      <c r="Q38" s="5">
        <v>2395206537.1999998</v>
      </c>
      <c r="R38" s="6">
        <f t="shared" si="1"/>
        <v>0.79439493906162706</v>
      </c>
      <c r="S38" s="5">
        <v>2205312270.9000001</v>
      </c>
      <c r="T38" s="6">
        <f t="shared" si="2"/>
        <v>0.73141454811718443</v>
      </c>
    </row>
    <row r="39" spans="1:20" ht="65.25" x14ac:dyDescent="0.25">
      <c r="A39" s="2" t="s">
        <v>17</v>
      </c>
      <c r="B39" s="3" t="s">
        <v>18</v>
      </c>
      <c r="C39" s="4" t="s">
        <v>60</v>
      </c>
      <c r="D39" s="2" t="s">
        <v>20</v>
      </c>
      <c r="E39" s="2" t="s">
        <v>21</v>
      </c>
      <c r="F39" s="2" t="s">
        <v>22</v>
      </c>
      <c r="G39" s="3" t="s">
        <v>61</v>
      </c>
      <c r="H39" s="5">
        <v>3832223808</v>
      </c>
      <c r="I39" s="5">
        <v>45311680889</v>
      </c>
      <c r="J39" s="5">
        <v>3000000000</v>
      </c>
      <c r="K39" s="5">
        <v>46143904697</v>
      </c>
      <c r="L39" s="5">
        <v>0</v>
      </c>
      <c r="M39" s="5">
        <v>46023469495</v>
      </c>
      <c r="N39" s="5">
        <v>120435202</v>
      </c>
      <c r="O39" s="5">
        <v>46023469495</v>
      </c>
      <c r="P39" s="6">
        <f t="shared" si="0"/>
        <v>0.99739000843576575</v>
      </c>
      <c r="Q39" s="5">
        <v>46001471623</v>
      </c>
      <c r="R39" s="6">
        <f t="shared" si="1"/>
        <v>0.99691328519042166</v>
      </c>
      <c r="S39" s="5">
        <v>686448899</v>
      </c>
      <c r="T39" s="6">
        <f t="shared" si="2"/>
        <v>1.4876263799249499E-2</v>
      </c>
    </row>
    <row r="40" spans="1:20" ht="54.35" x14ac:dyDescent="0.25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21</v>
      </c>
      <c r="F40" s="2" t="s">
        <v>22</v>
      </c>
      <c r="G40" s="3" t="s">
        <v>63</v>
      </c>
      <c r="H40" s="5">
        <v>14944415368</v>
      </c>
      <c r="I40" s="5">
        <v>5692993332</v>
      </c>
      <c r="J40" s="5">
        <v>0</v>
      </c>
      <c r="K40" s="5">
        <v>20637408700</v>
      </c>
      <c r="L40" s="5">
        <v>0</v>
      </c>
      <c r="M40" s="5">
        <v>14745889177.48</v>
      </c>
      <c r="N40" s="5">
        <v>5891519522.5200005</v>
      </c>
      <c r="O40" s="5">
        <v>14741686159.48</v>
      </c>
      <c r="P40" s="6">
        <f t="shared" si="0"/>
        <v>0.71431866150327294</v>
      </c>
      <c r="Q40" s="5">
        <v>12893729024.5</v>
      </c>
      <c r="R40" s="6">
        <f t="shared" si="1"/>
        <v>0.62477461254619626</v>
      </c>
      <c r="S40" s="5">
        <v>12843502750.24</v>
      </c>
      <c r="T40" s="6">
        <f t="shared" si="2"/>
        <v>0.62234086347478301</v>
      </c>
    </row>
    <row r="41" spans="1:20" ht="54.35" x14ac:dyDescent="0.25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65</v>
      </c>
      <c r="H41" s="5">
        <v>3741000000</v>
      </c>
      <c r="I41" s="5">
        <v>0</v>
      </c>
      <c r="J41" s="5">
        <v>501729064</v>
      </c>
      <c r="K41" s="5">
        <v>3239270936</v>
      </c>
      <c r="L41" s="5">
        <v>0</v>
      </c>
      <c r="M41" s="5">
        <v>2268444073.3400002</v>
      </c>
      <c r="N41" s="5">
        <v>970826862.65999997</v>
      </c>
      <c r="O41" s="5">
        <v>2184135308.3400002</v>
      </c>
      <c r="P41" s="6">
        <f t="shared" si="0"/>
        <v>0.67426755942714389</v>
      </c>
      <c r="Q41" s="5">
        <v>1924747873.3399999</v>
      </c>
      <c r="R41" s="6">
        <f t="shared" si="1"/>
        <v>0.5941916904662401</v>
      </c>
      <c r="S41" s="5">
        <v>1862349849.3399999</v>
      </c>
      <c r="T41" s="6">
        <f t="shared" si="2"/>
        <v>0.57492870653163541</v>
      </c>
    </row>
    <row r="42" spans="1:20" ht="65.25" x14ac:dyDescent="0.25">
      <c r="A42" s="2" t="s">
        <v>17</v>
      </c>
      <c r="B42" s="3" t="s">
        <v>18</v>
      </c>
      <c r="C42" s="4" t="s">
        <v>66</v>
      </c>
      <c r="D42" s="2" t="s">
        <v>20</v>
      </c>
      <c r="E42" s="2" t="s">
        <v>21</v>
      </c>
      <c r="F42" s="2" t="s">
        <v>22</v>
      </c>
      <c r="G42" s="3" t="s">
        <v>67</v>
      </c>
      <c r="H42" s="5">
        <v>3940431461</v>
      </c>
      <c r="I42" s="5">
        <v>0</v>
      </c>
      <c r="J42" s="5">
        <v>94853216</v>
      </c>
      <c r="K42" s="5">
        <v>3845578245</v>
      </c>
      <c r="L42" s="5">
        <v>0</v>
      </c>
      <c r="M42" s="5">
        <v>3242950077</v>
      </c>
      <c r="N42" s="5">
        <v>602628168</v>
      </c>
      <c r="O42" s="5">
        <v>3171495325</v>
      </c>
      <c r="P42" s="6">
        <f t="shared" si="0"/>
        <v>0.8247122078775958</v>
      </c>
      <c r="Q42" s="5">
        <v>2521696130</v>
      </c>
      <c r="R42" s="6">
        <f t="shared" si="1"/>
        <v>0.65573912929185507</v>
      </c>
      <c r="S42" s="5">
        <v>2441877910</v>
      </c>
      <c r="T42" s="6">
        <f t="shared" si="2"/>
        <v>0.634983285849122</v>
      </c>
    </row>
    <row r="43" spans="1:20" ht="54.35" x14ac:dyDescent="0.25">
      <c r="A43" s="2" t="s">
        <v>17</v>
      </c>
      <c r="B43" s="3" t="s">
        <v>18</v>
      </c>
      <c r="C43" s="4" t="s">
        <v>68</v>
      </c>
      <c r="D43" s="2" t="s">
        <v>20</v>
      </c>
      <c r="E43" s="2" t="s">
        <v>21</v>
      </c>
      <c r="F43" s="2" t="s">
        <v>22</v>
      </c>
      <c r="G43" s="3" t="s">
        <v>69</v>
      </c>
      <c r="H43" s="5">
        <v>24120262441</v>
      </c>
      <c r="I43" s="5">
        <v>0</v>
      </c>
      <c r="J43" s="5">
        <v>59900610</v>
      </c>
      <c r="K43" s="5">
        <v>24060361831</v>
      </c>
      <c r="L43" s="5">
        <v>0</v>
      </c>
      <c r="M43" s="5">
        <v>23516946129.889999</v>
      </c>
      <c r="N43" s="5">
        <v>543415701.11000001</v>
      </c>
      <c r="O43" s="5">
        <v>23445604043.889999</v>
      </c>
      <c r="P43" s="6">
        <f t="shared" si="0"/>
        <v>0.97444935402767174</v>
      </c>
      <c r="Q43" s="5">
        <v>18705950582.029999</v>
      </c>
      <c r="R43" s="6">
        <f t="shared" si="1"/>
        <v>0.77745923828663133</v>
      </c>
      <c r="S43" s="5">
        <v>18302388868.419998</v>
      </c>
      <c r="T43" s="6">
        <f t="shared" si="2"/>
        <v>0.76068635197492007</v>
      </c>
    </row>
    <row r="44" spans="1:20" ht="54.35" x14ac:dyDescent="0.25">
      <c r="A44" s="2" t="s">
        <v>17</v>
      </c>
      <c r="B44" s="3" t="s">
        <v>18</v>
      </c>
      <c r="C44" s="4" t="s">
        <v>70</v>
      </c>
      <c r="D44" s="2" t="s">
        <v>20</v>
      </c>
      <c r="E44" s="2" t="s">
        <v>21</v>
      </c>
      <c r="F44" s="2" t="s">
        <v>22</v>
      </c>
      <c r="G44" s="3" t="s">
        <v>71</v>
      </c>
      <c r="H44" s="5">
        <v>4966712231</v>
      </c>
      <c r="I44" s="5">
        <v>0</v>
      </c>
      <c r="J44" s="5">
        <v>1323807033</v>
      </c>
      <c r="K44" s="5">
        <v>3642905198</v>
      </c>
      <c r="L44" s="5">
        <v>0</v>
      </c>
      <c r="M44" s="5">
        <v>3478834703.0599999</v>
      </c>
      <c r="N44" s="5">
        <v>164070494.94</v>
      </c>
      <c r="O44" s="5">
        <v>3458758475.0599999</v>
      </c>
      <c r="P44" s="6">
        <f t="shared" si="0"/>
        <v>0.94945058602098709</v>
      </c>
      <c r="Q44" s="5">
        <v>3235768101.8299999</v>
      </c>
      <c r="R44" s="6">
        <f t="shared" si="1"/>
        <v>0.88823834987703676</v>
      </c>
      <c r="S44" s="5">
        <v>3037141451.8299999</v>
      </c>
      <c r="T44" s="6">
        <f t="shared" si="2"/>
        <v>0.83371410639437671</v>
      </c>
    </row>
    <row r="45" spans="1:20" ht="65.25" x14ac:dyDescent="0.25">
      <c r="A45" s="2" t="s">
        <v>17</v>
      </c>
      <c r="B45" s="3" t="s">
        <v>18</v>
      </c>
      <c r="C45" s="4" t="s">
        <v>72</v>
      </c>
      <c r="D45" s="2" t="s">
        <v>20</v>
      </c>
      <c r="E45" s="2" t="s">
        <v>21</v>
      </c>
      <c r="F45" s="2" t="s">
        <v>22</v>
      </c>
      <c r="G45" s="3" t="s">
        <v>73</v>
      </c>
      <c r="H45" s="5">
        <v>28439632697</v>
      </c>
      <c r="I45" s="5">
        <v>6354369507</v>
      </c>
      <c r="J45" s="5">
        <v>0</v>
      </c>
      <c r="K45" s="5">
        <v>34794002204</v>
      </c>
      <c r="L45" s="5">
        <v>0</v>
      </c>
      <c r="M45" s="5">
        <v>32634981321</v>
      </c>
      <c r="N45" s="5">
        <v>2159020883</v>
      </c>
      <c r="O45" s="5">
        <v>32350585282.849998</v>
      </c>
      <c r="P45" s="6">
        <f t="shared" si="0"/>
        <v>0.92977476673065507</v>
      </c>
      <c r="Q45" s="5">
        <v>17953360226.330002</v>
      </c>
      <c r="R45" s="6">
        <f t="shared" si="1"/>
        <v>0.51599008705776428</v>
      </c>
      <c r="S45" s="5">
        <v>17310045646.48</v>
      </c>
      <c r="T45" s="6">
        <f t="shared" si="2"/>
        <v>0.49750084928401817</v>
      </c>
    </row>
    <row r="46" spans="1:20" ht="54.35" x14ac:dyDescent="0.25">
      <c r="A46" s="2" t="s">
        <v>17</v>
      </c>
      <c r="B46" s="3" t="s">
        <v>18</v>
      </c>
      <c r="C46" s="4" t="s">
        <v>74</v>
      </c>
      <c r="D46" s="2" t="s">
        <v>20</v>
      </c>
      <c r="E46" s="2" t="s">
        <v>21</v>
      </c>
      <c r="F46" s="2" t="s">
        <v>22</v>
      </c>
      <c r="G46" s="3" t="s">
        <v>75</v>
      </c>
      <c r="H46" s="5">
        <v>5048752522</v>
      </c>
      <c r="I46" s="5">
        <v>0</v>
      </c>
      <c r="J46" s="5">
        <v>299950844</v>
      </c>
      <c r="K46" s="5">
        <v>4748801678</v>
      </c>
      <c r="L46" s="5">
        <v>0</v>
      </c>
      <c r="M46" s="5">
        <v>4648035647.8599997</v>
      </c>
      <c r="N46" s="5">
        <v>100766030.14</v>
      </c>
      <c r="O46" s="5">
        <v>4553977077.8599997</v>
      </c>
      <c r="P46" s="6">
        <f t="shared" si="0"/>
        <v>0.9589739447232396</v>
      </c>
      <c r="Q46" s="5">
        <v>4281334629.77</v>
      </c>
      <c r="R46" s="6">
        <f t="shared" si="1"/>
        <v>0.90156105057078784</v>
      </c>
      <c r="S46" s="5">
        <v>4089749358.77</v>
      </c>
      <c r="T46" s="6">
        <f t="shared" si="2"/>
        <v>0.86121713141165213</v>
      </c>
    </row>
    <row r="47" spans="1:20" ht="54.35" x14ac:dyDescent="0.25">
      <c r="A47" s="2" t="s">
        <v>17</v>
      </c>
      <c r="B47" s="3" t="s">
        <v>18</v>
      </c>
      <c r="C47" s="4" t="s">
        <v>76</v>
      </c>
      <c r="D47" s="2" t="s">
        <v>20</v>
      </c>
      <c r="E47" s="2" t="s">
        <v>21</v>
      </c>
      <c r="F47" s="2" t="s">
        <v>22</v>
      </c>
      <c r="G47" s="3" t="s">
        <v>77</v>
      </c>
      <c r="H47" s="5">
        <v>5122468897</v>
      </c>
      <c r="I47" s="5">
        <v>0</v>
      </c>
      <c r="J47" s="5">
        <v>770949940</v>
      </c>
      <c r="K47" s="5">
        <v>4351518957</v>
      </c>
      <c r="L47" s="5">
        <v>0</v>
      </c>
      <c r="M47" s="5">
        <v>4345549684.1099997</v>
      </c>
      <c r="N47" s="5">
        <v>5969272.8899999997</v>
      </c>
      <c r="O47" s="5">
        <v>3907258047.5</v>
      </c>
      <c r="P47" s="6">
        <f t="shared" si="0"/>
        <v>0.89790670478745194</v>
      </c>
      <c r="Q47" s="5">
        <v>3517437281.5</v>
      </c>
      <c r="R47" s="6">
        <f t="shared" si="1"/>
        <v>0.80832401656937103</v>
      </c>
      <c r="S47" s="5">
        <v>3491749682.5</v>
      </c>
      <c r="T47" s="6">
        <f t="shared" si="2"/>
        <v>0.80242088268581568</v>
      </c>
    </row>
    <row r="48" spans="1:20" ht="54.35" x14ac:dyDescent="0.25">
      <c r="A48" s="2" t="s">
        <v>17</v>
      </c>
      <c r="B48" s="3" t="s">
        <v>18</v>
      </c>
      <c r="C48" s="4" t="s">
        <v>78</v>
      </c>
      <c r="D48" s="2" t="s">
        <v>20</v>
      </c>
      <c r="E48" s="2" t="s">
        <v>21</v>
      </c>
      <c r="F48" s="2" t="s">
        <v>22</v>
      </c>
      <c r="G48" s="3" t="s">
        <v>79</v>
      </c>
      <c r="H48" s="5">
        <v>6273293206</v>
      </c>
      <c r="I48" s="5">
        <v>0</v>
      </c>
      <c r="J48" s="5">
        <v>2122383900</v>
      </c>
      <c r="K48" s="5">
        <v>4150909306</v>
      </c>
      <c r="L48" s="5">
        <v>0</v>
      </c>
      <c r="M48" s="5">
        <v>4150034215.25</v>
      </c>
      <c r="N48" s="5">
        <v>875090.75</v>
      </c>
      <c r="O48" s="5">
        <v>4102361979.5500002</v>
      </c>
      <c r="P48" s="6">
        <f t="shared" si="0"/>
        <v>0.98830441166714333</v>
      </c>
      <c r="Q48" s="5">
        <v>3871916561.0999999</v>
      </c>
      <c r="R48" s="6">
        <f t="shared" si="1"/>
        <v>0.93278755946396485</v>
      </c>
      <c r="S48" s="5">
        <v>3846228964.0999999</v>
      </c>
      <c r="T48" s="6">
        <f t="shared" si="2"/>
        <v>0.9265991329997032</v>
      </c>
    </row>
    <row r="49" spans="1:20" ht="54.35" x14ac:dyDescent="0.25">
      <c r="A49" s="2" t="s">
        <v>17</v>
      </c>
      <c r="B49" s="3" t="s">
        <v>18</v>
      </c>
      <c r="C49" s="4" t="s">
        <v>80</v>
      </c>
      <c r="D49" s="2" t="s">
        <v>20</v>
      </c>
      <c r="E49" s="2" t="s">
        <v>21</v>
      </c>
      <c r="F49" s="2" t="s">
        <v>22</v>
      </c>
      <c r="G49" s="3" t="s">
        <v>81</v>
      </c>
      <c r="H49" s="5">
        <v>12350560995</v>
      </c>
      <c r="I49" s="5">
        <v>0</v>
      </c>
      <c r="J49" s="5">
        <v>2879403516</v>
      </c>
      <c r="K49" s="5">
        <v>9471157479</v>
      </c>
      <c r="L49" s="5">
        <v>0</v>
      </c>
      <c r="M49" s="5">
        <v>9413066410.8299999</v>
      </c>
      <c r="N49" s="5">
        <v>58091068.170000002</v>
      </c>
      <c r="O49" s="5">
        <v>9253367996.8299999</v>
      </c>
      <c r="P49" s="6">
        <f t="shared" si="0"/>
        <v>0.97700497720021073</v>
      </c>
      <c r="Q49" s="5">
        <v>8254679758.3100004</v>
      </c>
      <c r="R49" s="6">
        <f t="shared" si="1"/>
        <v>0.87155976200509344</v>
      </c>
      <c r="S49" s="5">
        <v>7934146742.71</v>
      </c>
      <c r="T49" s="6">
        <f t="shared" si="2"/>
        <v>0.83771669516656766</v>
      </c>
    </row>
    <row r="50" spans="1:20" ht="65.25" x14ac:dyDescent="0.25">
      <c r="A50" s="2" t="s">
        <v>17</v>
      </c>
      <c r="B50" s="3" t="s">
        <v>18</v>
      </c>
      <c r="C50" s="4" t="s">
        <v>82</v>
      </c>
      <c r="D50" s="2" t="s">
        <v>83</v>
      </c>
      <c r="E50" s="2" t="s">
        <v>84</v>
      </c>
      <c r="F50" s="2" t="s">
        <v>22</v>
      </c>
      <c r="G50" s="3" t="s">
        <v>85</v>
      </c>
      <c r="H50" s="5">
        <v>190000000000</v>
      </c>
      <c r="I50" s="5">
        <v>0</v>
      </c>
      <c r="J50" s="5">
        <v>40000000000</v>
      </c>
      <c r="K50" s="5">
        <v>150000000000</v>
      </c>
      <c r="L50" s="5">
        <v>0</v>
      </c>
      <c r="M50" s="5">
        <v>50000000000</v>
      </c>
      <c r="N50" s="5">
        <v>100000000000</v>
      </c>
      <c r="O50" s="5">
        <v>50000000000</v>
      </c>
      <c r="P50" s="6">
        <f t="shared" si="0"/>
        <v>0.33333333333333331</v>
      </c>
      <c r="Q50" s="5">
        <v>0</v>
      </c>
      <c r="R50" s="6">
        <f t="shared" si="1"/>
        <v>0</v>
      </c>
      <c r="S50" s="5">
        <v>0</v>
      </c>
      <c r="T50" s="6">
        <f t="shared" si="2"/>
        <v>0</v>
      </c>
    </row>
    <row r="51" spans="1:20" ht="65.25" x14ac:dyDescent="0.25">
      <c r="A51" s="2" t="s">
        <v>17</v>
      </c>
      <c r="B51" s="3" t="s">
        <v>18</v>
      </c>
      <c r="C51" s="4" t="s">
        <v>82</v>
      </c>
      <c r="D51" s="2" t="s">
        <v>20</v>
      </c>
      <c r="E51" s="2" t="s">
        <v>21</v>
      </c>
      <c r="F51" s="2" t="s">
        <v>22</v>
      </c>
      <c r="G51" s="3" t="s">
        <v>85</v>
      </c>
      <c r="H51" s="5">
        <v>6548210613</v>
      </c>
      <c r="I51" s="5">
        <v>0</v>
      </c>
      <c r="J51" s="5">
        <v>0</v>
      </c>
      <c r="K51" s="5">
        <v>6548210613</v>
      </c>
      <c r="L51" s="5">
        <v>0</v>
      </c>
      <c r="M51" s="5">
        <v>6548210236</v>
      </c>
      <c r="N51" s="5">
        <v>377</v>
      </c>
      <c r="O51" s="5">
        <v>6548210236</v>
      </c>
      <c r="P51" s="6">
        <f t="shared" si="0"/>
        <v>0.99999994242701984</v>
      </c>
      <c r="Q51" s="5">
        <v>0</v>
      </c>
      <c r="R51" s="6">
        <f t="shared" si="1"/>
        <v>0</v>
      </c>
      <c r="S51" s="5">
        <v>0</v>
      </c>
      <c r="T51" s="6">
        <f t="shared" si="2"/>
        <v>0</v>
      </c>
    </row>
    <row r="52" spans="1:20" ht="54.35" x14ac:dyDescent="0.25">
      <c r="A52" s="2" t="s">
        <v>17</v>
      </c>
      <c r="B52" s="3" t="s">
        <v>18</v>
      </c>
      <c r="C52" s="4" t="s">
        <v>86</v>
      </c>
      <c r="D52" s="2" t="s">
        <v>20</v>
      </c>
      <c r="E52" s="2" t="s">
        <v>21</v>
      </c>
      <c r="F52" s="2" t="s">
        <v>22</v>
      </c>
      <c r="G52" s="3" t="s">
        <v>87</v>
      </c>
      <c r="H52" s="5">
        <v>21678449603</v>
      </c>
      <c r="I52" s="5">
        <v>2638194047</v>
      </c>
      <c r="J52" s="5">
        <v>0</v>
      </c>
      <c r="K52" s="5">
        <v>24316643650</v>
      </c>
      <c r="L52" s="5">
        <v>0</v>
      </c>
      <c r="M52" s="5">
        <v>23724347729.599998</v>
      </c>
      <c r="N52" s="5">
        <v>592295920.39999998</v>
      </c>
      <c r="O52" s="5">
        <v>23647531598.599998</v>
      </c>
      <c r="P52" s="6">
        <f t="shared" si="0"/>
        <v>0.97248337142942831</v>
      </c>
      <c r="Q52" s="5">
        <v>21366522280.619999</v>
      </c>
      <c r="R52" s="6">
        <f t="shared" si="1"/>
        <v>0.87867892412117488</v>
      </c>
      <c r="S52" s="5">
        <v>17598673763.700001</v>
      </c>
      <c r="T52" s="6">
        <f t="shared" si="2"/>
        <v>0.72372955811687445</v>
      </c>
    </row>
    <row r="53" spans="1:20" ht="54.35" x14ac:dyDescent="0.25">
      <c r="A53" s="2" t="s">
        <v>17</v>
      </c>
      <c r="B53" s="3" t="s">
        <v>18</v>
      </c>
      <c r="C53" s="4" t="s">
        <v>88</v>
      </c>
      <c r="D53" s="2" t="s">
        <v>20</v>
      </c>
      <c r="E53" s="2" t="s">
        <v>21</v>
      </c>
      <c r="F53" s="2" t="s">
        <v>22</v>
      </c>
      <c r="G53" s="3" t="s">
        <v>89</v>
      </c>
      <c r="H53" s="5">
        <v>7199863542</v>
      </c>
      <c r="I53" s="5">
        <v>0</v>
      </c>
      <c r="J53" s="5">
        <v>638490178</v>
      </c>
      <c r="K53" s="5">
        <v>6561373364</v>
      </c>
      <c r="L53" s="5">
        <v>0</v>
      </c>
      <c r="M53" s="5">
        <v>6437060155.3299999</v>
      </c>
      <c r="N53" s="5">
        <v>124313208.67</v>
      </c>
      <c r="O53" s="5">
        <v>6433171381.4700003</v>
      </c>
      <c r="P53" s="6">
        <f t="shared" si="0"/>
        <v>0.98046110540921205</v>
      </c>
      <c r="Q53" s="5">
        <v>4055989258.6999998</v>
      </c>
      <c r="R53" s="6">
        <f t="shared" si="1"/>
        <v>0.61816163075764263</v>
      </c>
      <c r="S53" s="5">
        <v>4016616896.6999998</v>
      </c>
      <c r="T53" s="6">
        <f t="shared" si="2"/>
        <v>0.612161002563548</v>
      </c>
    </row>
    <row r="54" spans="1:20" ht="54.35" x14ac:dyDescent="0.25">
      <c r="A54" s="2" t="s">
        <v>17</v>
      </c>
      <c r="B54" s="3" t="s">
        <v>18</v>
      </c>
      <c r="C54" s="4" t="s">
        <v>90</v>
      </c>
      <c r="D54" s="2" t="s">
        <v>20</v>
      </c>
      <c r="E54" s="2" t="s">
        <v>21</v>
      </c>
      <c r="F54" s="2" t="s">
        <v>22</v>
      </c>
      <c r="G54" s="3" t="s">
        <v>91</v>
      </c>
      <c r="H54" s="5">
        <v>8731236940</v>
      </c>
      <c r="I54" s="5">
        <v>0</v>
      </c>
      <c r="J54" s="5">
        <v>5043089002</v>
      </c>
      <c r="K54" s="5">
        <v>3688147938</v>
      </c>
      <c r="L54" s="5">
        <v>0</v>
      </c>
      <c r="M54" s="5">
        <v>3412261813.9899998</v>
      </c>
      <c r="N54" s="5">
        <v>275886124.00999999</v>
      </c>
      <c r="O54" s="5">
        <v>3372797535.9899998</v>
      </c>
      <c r="P54" s="6">
        <f t="shared" si="0"/>
        <v>0.91449627094378227</v>
      </c>
      <c r="Q54" s="5">
        <v>3164016061.29</v>
      </c>
      <c r="R54" s="6">
        <f t="shared" si="1"/>
        <v>0.85788751277850717</v>
      </c>
      <c r="S54" s="5">
        <v>2995119629.9899998</v>
      </c>
      <c r="T54" s="6">
        <f t="shared" si="2"/>
        <v>0.81209313735234445</v>
      </c>
    </row>
    <row r="55" spans="1:20" ht="43.5" x14ac:dyDescent="0.25">
      <c r="A55" s="2" t="s">
        <v>17</v>
      </c>
      <c r="B55" s="3" t="s">
        <v>18</v>
      </c>
      <c r="C55" s="4" t="s">
        <v>92</v>
      </c>
      <c r="D55" s="2" t="s">
        <v>20</v>
      </c>
      <c r="E55" s="2" t="s">
        <v>21</v>
      </c>
      <c r="F55" s="2" t="s">
        <v>22</v>
      </c>
      <c r="G55" s="3" t="s">
        <v>93</v>
      </c>
      <c r="H55" s="5">
        <v>11906101227</v>
      </c>
      <c r="I55" s="5">
        <v>0</v>
      </c>
      <c r="J55" s="5">
        <v>2209886986</v>
      </c>
      <c r="K55" s="5">
        <v>9696214241</v>
      </c>
      <c r="L55" s="5">
        <v>0</v>
      </c>
      <c r="M55" s="5">
        <v>9601059582.2600002</v>
      </c>
      <c r="N55" s="5">
        <v>95154658.739999995</v>
      </c>
      <c r="O55" s="5">
        <v>9542421712.2299995</v>
      </c>
      <c r="P55" s="6">
        <f t="shared" si="0"/>
        <v>0.98413890979020491</v>
      </c>
      <c r="Q55" s="5">
        <v>8875464415.0400009</v>
      </c>
      <c r="R55" s="6">
        <f t="shared" si="1"/>
        <v>0.91535357970026121</v>
      </c>
      <c r="S55" s="5">
        <v>8012994938.7600002</v>
      </c>
      <c r="T55" s="6">
        <f t="shared" si="2"/>
        <v>0.82640448525543264</v>
      </c>
    </row>
    <row r="56" spans="1:20" ht="43.5" x14ac:dyDescent="0.25">
      <c r="A56" s="2" t="s">
        <v>17</v>
      </c>
      <c r="B56" s="3" t="s">
        <v>18</v>
      </c>
      <c r="C56" s="4" t="s">
        <v>94</v>
      </c>
      <c r="D56" s="2" t="s">
        <v>20</v>
      </c>
      <c r="E56" s="2" t="s">
        <v>21</v>
      </c>
      <c r="F56" s="2" t="s">
        <v>22</v>
      </c>
      <c r="G56" s="3" t="s">
        <v>95</v>
      </c>
      <c r="H56" s="5">
        <v>58190764153</v>
      </c>
      <c r="I56" s="5">
        <v>0</v>
      </c>
      <c r="J56" s="5">
        <v>1000199676</v>
      </c>
      <c r="K56" s="5">
        <v>57190564477</v>
      </c>
      <c r="L56" s="5">
        <v>0</v>
      </c>
      <c r="M56" s="5">
        <v>56771697802.529999</v>
      </c>
      <c r="N56" s="5">
        <v>418866674.47000003</v>
      </c>
      <c r="O56" s="5">
        <v>42452753241.169998</v>
      </c>
      <c r="P56" s="6">
        <f t="shared" si="0"/>
        <v>0.74230344864392761</v>
      </c>
      <c r="Q56" s="5">
        <v>22823117732.799999</v>
      </c>
      <c r="R56" s="6">
        <f t="shared" si="1"/>
        <v>0.39907138426616928</v>
      </c>
      <c r="S56" s="5">
        <v>22084439647.200001</v>
      </c>
      <c r="T56" s="6">
        <f t="shared" si="2"/>
        <v>0.3861553011263173</v>
      </c>
    </row>
    <row r="57" spans="1:20" ht="54.35" x14ac:dyDescent="0.25">
      <c r="A57" s="2" t="s">
        <v>17</v>
      </c>
      <c r="B57" s="3" t="s">
        <v>18</v>
      </c>
      <c r="C57" s="4" t="s">
        <v>96</v>
      </c>
      <c r="D57" s="2" t="s">
        <v>20</v>
      </c>
      <c r="E57" s="2" t="s">
        <v>21</v>
      </c>
      <c r="F57" s="2" t="s">
        <v>22</v>
      </c>
      <c r="G57" s="3" t="s">
        <v>97</v>
      </c>
      <c r="H57" s="5">
        <v>11023802538</v>
      </c>
      <c r="I57" s="5">
        <v>214127884</v>
      </c>
      <c r="J57" s="5">
        <v>1129036438</v>
      </c>
      <c r="K57" s="5">
        <v>10108893984</v>
      </c>
      <c r="L57" s="5">
        <v>0</v>
      </c>
      <c r="M57" s="5">
        <v>10099925542.299999</v>
      </c>
      <c r="N57" s="5">
        <v>8968441.6999999993</v>
      </c>
      <c r="O57" s="5">
        <v>10044238364.35</v>
      </c>
      <c r="P57" s="6">
        <f t="shared" si="0"/>
        <v>0.99360408569401026</v>
      </c>
      <c r="Q57" s="5">
        <v>7940885469.46</v>
      </c>
      <c r="R57" s="6">
        <f t="shared" si="1"/>
        <v>0.78553454829267699</v>
      </c>
      <c r="S57" s="5">
        <v>6469141889.7200003</v>
      </c>
      <c r="T57" s="6">
        <f t="shared" si="2"/>
        <v>0.63994556674143876</v>
      </c>
    </row>
    <row r="58" spans="1:20" ht="54.35" x14ac:dyDescent="0.25">
      <c r="A58" s="2" t="s">
        <v>17</v>
      </c>
      <c r="B58" s="3" t="s">
        <v>18</v>
      </c>
      <c r="C58" s="4" t="s">
        <v>98</v>
      </c>
      <c r="D58" s="2" t="s">
        <v>20</v>
      </c>
      <c r="E58" s="2" t="s">
        <v>21</v>
      </c>
      <c r="F58" s="2" t="s">
        <v>22</v>
      </c>
      <c r="G58" s="3" t="s">
        <v>99</v>
      </c>
      <c r="H58" s="5">
        <v>9132649964</v>
      </c>
      <c r="I58" s="5">
        <v>0</v>
      </c>
      <c r="J58" s="5">
        <v>720384675</v>
      </c>
      <c r="K58" s="5">
        <v>8412265289</v>
      </c>
      <c r="L58" s="5">
        <v>0</v>
      </c>
      <c r="M58" s="5">
        <v>8280312011.2399998</v>
      </c>
      <c r="N58" s="5">
        <v>131953277.76000001</v>
      </c>
      <c r="O58" s="5">
        <v>8177330275.2399998</v>
      </c>
      <c r="P58" s="6">
        <f t="shared" si="0"/>
        <v>0.97207232467249882</v>
      </c>
      <c r="Q58" s="5">
        <v>6603211885.6000004</v>
      </c>
      <c r="R58" s="6">
        <f t="shared" si="1"/>
        <v>0.78495050485800255</v>
      </c>
      <c r="S58" s="5">
        <v>6359302658.1599998</v>
      </c>
      <c r="T58" s="6">
        <f t="shared" si="2"/>
        <v>0.75595602845234999</v>
      </c>
    </row>
    <row r="59" spans="1:20" ht="43.5" x14ac:dyDescent="0.25">
      <c r="A59" s="2" t="s">
        <v>17</v>
      </c>
      <c r="B59" s="3" t="s">
        <v>18</v>
      </c>
      <c r="C59" s="4" t="s">
        <v>100</v>
      </c>
      <c r="D59" s="2" t="s">
        <v>20</v>
      </c>
      <c r="E59" s="2" t="s">
        <v>21</v>
      </c>
      <c r="F59" s="2" t="s">
        <v>22</v>
      </c>
      <c r="G59" s="3" t="s">
        <v>101</v>
      </c>
      <c r="H59" s="5">
        <v>35363682750</v>
      </c>
      <c r="I59" s="5">
        <v>1021792395</v>
      </c>
      <c r="J59" s="5">
        <v>5285853359</v>
      </c>
      <c r="K59" s="5">
        <v>31099621786</v>
      </c>
      <c r="L59" s="5">
        <v>0</v>
      </c>
      <c r="M59" s="5">
        <v>30974338087.650002</v>
      </c>
      <c r="N59" s="5">
        <v>125283698.34999999</v>
      </c>
      <c r="O59" s="5">
        <v>30613514796.560001</v>
      </c>
      <c r="P59" s="6">
        <f t="shared" si="0"/>
        <v>0.98436936009109832</v>
      </c>
      <c r="Q59" s="5">
        <v>26837897895.389999</v>
      </c>
      <c r="R59" s="6">
        <f t="shared" si="1"/>
        <v>0.86296541096430679</v>
      </c>
      <c r="S59" s="5">
        <v>25988934830.759998</v>
      </c>
      <c r="T59" s="6">
        <f t="shared" si="2"/>
        <v>0.83566723124778775</v>
      </c>
    </row>
    <row r="60" spans="1:20" ht="43.5" x14ac:dyDescent="0.25">
      <c r="A60" s="2" t="s">
        <v>17</v>
      </c>
      <c r="B60" s="3" t="s">
        <v>18</v>
      </c>
      <c r="C60" s="4" t="s">
        <v>102</v>
      </c>
      <c r="D60" s="2" t="s">
        <v>20</v>
      </c>
      <c r="E60" s="2" t="s">
        <v>21</v>
      </c>
      <c r="F60" s="2" t="s">
        <v>22</v>
      </c>
      <c r="G60" s="3" t="s">
        <v>103</v>
      </c>
      <c r="H60" s="5">
        <v>31422455861</v>
      </c>
      <c r="I60" s="5">
        <v>515655762</v>
      </c>
      <c r="J60" s="5">
        <v>6234915442</v>
      </c>
      <c r="K60" s="5">
        <v>25703196181</v>
      </c>
      <c r="L60" s="5">
        <v>0</v>
      </c>
      <c r="M60" s="5">
        <v>17988428393.91</v>
      </c>
      <c r="N60" s="5">
        <v>7714767787.0900002</v>
      </c>
      <c r="O60" s="5">
        <v>17900120734.91</v>
      </c>
      <c r="P60" s="6">
        <f t="shared" si="0"/>
        <v>0.6964161425240144</v>
      </c>
      <c r="Q60" s="5">
        <v>17085750075.209999</v>
      </c>
      <c r="R60" s="6">
        <f t="shared" si="1"/>
        <v>0.66473250855237676</v>
      </c>
      <c r="S60" s="5">
        <v>17066155285.209999</v>
      </c>
      <c r="T60" s="6">
        <f t="shared" si="2"/>
        <v>0.66397016017118649</v>
      </c>
    </row>
    <row r="61" spans="1:20" ht="43.5" x14ac:dyDescent="0.25">
      <c r="A61" s="2" t="s">
        <v>17</v>
      </c>
      <c r="B61" s="3" t="s">
        <v>18</v>
      </c>
      <c r="C61" s="4" t="s">
        <v>104</v>
      </c>
      <c r="D61" s="2" t="s">
        <v>20</v>
      </c>
      <c r="E61" s="2" t="s">
        <v>21</v>
      </c>
      <c r="F61" s="2" t="s">
        <v>22</v>
      </c>
      <c r="G61" s="3" t="s">
        <v>105</v>
      </c>
      <c r="H61" s="5">
        <v>19518118942</v>
      </c>
      <c r="I61" s="5">
        <v>0</v>
      </c>
      <c r="J61" s="5">
        <v>3861956850</v>
      </c>
      <c r="K61" s="5">
        <v>15656162092</v>
      </c>
      <c r="L61" s="5">
        <v>0</v>
      </c>
      <c r="M61" s="5">
        <v>15422856014.25</v>
      </c>
      <c r="N61" s="5">
        <v>233306077.75</v>
      </c>
      <c r="O61" s="5">
        <v>15318753937.360001</v>
      </c>
      <c r="P61" s="6">
        <f t="shared" si="0"/>
        <v>0.97844885913563651</v>
      </c>
      <c r="Q61" s="5">
        <v>12540390636.49</v>
      </c>
      <c r="R61" s="6">
        <f t="shared" si="1"/>
        <v>0.80098753211669294</v>
      </c>
      <c r="S61" s="5">
        <v>12293245325.16</v>
      </c>
      <c r="T61" s="6">
        <f t="shared" si="2"/>
        <v>0.78520171501300529</v>
      </c>
    </row>
    <row r="62" spans="1:20" ht="43.5" x14ac:dyDescent="0.25">
      <c r="A62" s="2" t="s">
        <v>17</v>
      </c>
      <c r="B62" s="3" t="s">
        <v>18</v>
      </c>
      <c r="C62" s="4" t="s">
        <v>106</v>
      </c>
      <c r="D62" s="2" t="s">
        <v>20</v>
      </c>
      <c r="E62" s="2" t="s">
        <v>21</v>
      </c>
      <c r="F62" s="2" t="s">
        <v>22</v>
      </c>
      <c r="G62" s="3" t="s">
        <v>107</v>
      </c>
      <c r="H62" s="5">
        <v>47668550306</v>
      </c>
      <c r="I62" s="5">
        <v>0</v>
      </c>
      <c r="J62" s="5">
        <v>3549278686</v>
      </c>
      <c r="K62" s="5">
        <v>44119271620</v>
      </c>
      <c r="L62" s="5">
        <v>0</v>
      </c>
      <c r="M62" s="5">
        <v>43856156663.68</v>
      </c>
      <c r="N62" s="5">
        <v>263114956.31999999</v>
      </c>
      <c r="O62" s="5">
        <v>43821591023.730003</v>
      </c>
      <c r="P62" s="6">
        <f t="shared" si="0"/>
        <v>0.99325282160517236</v>
      </c>
      <c r="Q62" s="5">
        <v>18461395037.009998</v>
      </c>
      <c r="R62" s="6">
        <f t="shared" si="1"/>
        <v>0.41844287902162786</v>
      </c>
      <c r="S62" s="5">
        <v>18192900716.25</v>
      </c>
      <c r="T62" s="6">
        <f t="shared" si="2"/>
        <v>0.41235723184520695</v>
      </c>
    </row>
    <row r="63" spans="1:20" ht="43.5" x14ac:dyDescent="0.25">
      <c r="A63" s="2" t="s">
        <v>17</v>
      </c>
      <c r="B63" s="3" t="s">
        <v>18</v>
      </c>
      <c r="C63" s="4" t="s">
        <v>108</v>
      </c>
      <c r="D63" s="2" t="s">
        <v>20</v>
      </c>
      <c r="E63" s="2" t="s">
        <v>21</v>
      </c>
      <c r="F63" s="2" t="s">
        <v>22</v>
      </c>
      <c r="G63" s="3" t="s">
        <v>109</v>
      </c>
      <c r="H63" s="5">
        <v>1500000000</v>
      </c>
      <c r="I63" s="5">
        <v>0</v>
      </c>
      <c r="J63" s="5">
        <v>1194016667</v>
      </c>
      <c r="K63" s="5">
        <v>305983333</v>
      </c>
      <c r="L63" s="5">
        <v>0</v>
      </c>
      <c r="M63" s="5">
        <v>305983333</v>
      </c>
      <c r="N63" s="5">
        <v>0</v>
      </c>
      <c r="O63" s="5">
        <v>305983333</v>
      </c>
      <c r="P63" s="6">
        <f t="shared" si="0"/>
        <v>1</v>
      </c>
      <c r="Q63" s="5">
        <v>278770790</v>
      </c>
      <c r="R63" s="6">
        <f t="shared" si="1"/>
        <v>0.91106527687898609</v>
      </c>
      <c r="S63" s="5">
        <v>278770790</v>
      </c>
      <c r="T63" s="6">
        <f t="shared" si="2"/>
        <v>0.91106527687898609</v>
      </c>
    </row>
    <row r="64" spans="1:20" ht="21.75" x14ac:dyDescent="0.25">
      <c r="A64" s="2" t="s">
        <v>17</v>
      </c>
      <c r="B64" s="3" t="s">
        <v>18</v>
      </c>
      <c r="C64" s="4" t="s">
        <v>110</v>
      </c>
      <c r="D64" s="2" t="s">
        <v>20</v>
      </c>
      <c r="E64" s="2" t="s">
        <v>21</v>
      </c>
      <c r="F64" s="2" t="s">
        <v>22</v>
      </c>
      <c r="G64" s="3" t="s">
        <v>111</v>
      </c>
      <c r="H64" s="5">
        <v>95104041330</v>
      </c>
      <c r="I64" s="5">
        <v>154292551</v>
      </c>
      <c r="J64" s="5">
        <v>25000000000</v>
      </c>
      <c r="K64" s="5">
        <v>70258333881</v>
      </c>
      <c r="L64" s="5">
        <v>0</v>
      </c>
      <c r="M64" s="5">
        <v>63111984968.5</v>
      </c>
      <c r="N64" s="5">
        <v>7146348912.5</v>
      </c>
      <c r="O64" s="5">
        <v>57807219517.639999</v>
      </c>
      <c r="P64" s="6">
        <f t="shared" si="0"/>
        <v>0.82278096169418047</v>
      </c>
      <c r="Q64" s="5">
        <v>50594284749.82</v>
      </c>
      <c r="R64" s="6">
        <f t="shared" si="1"/>
        <v>0.72011791278048287</v>
      </c>
      <c r="S64" s="5">
        <v>49921159713.5</v>
      </c>
      <c r="T64" s="6">
        <f t="shared" si="2"/>
        <v>0.71053719830666529</v>
      </c>
    </row>
    <row r="65" spans="1:20" ht="65.25" x14ac:dyDescent="0.25">
      <c r="A65" s="2" t="s">
        <v>17</v>
      </c>
      <c r="B65" s="3" t="s">
        <v>18</v>
      </c>
      <c r="C65" s="4" t="s">
        <v>112</v>
      </c>
      <c r="D65" s="2" t="s">
        <v>20</v>
      </c>
      <c r="E65" s="2" t="s">
        <v>21</v>
      </c>
      <c r="F65" s="2" t="s">
        <v>22</v>
      </c>
      <c r="G65" s="3" t="s">
        <v>113</v>
      </c>
      <c r="H65" s="5">
        <v>23814596023</v>
      </c>
      <c r="I65" s="5">
        <v>0</v>
      </c>
      <c r="J65" s="5">
        <v>2000000000</v>
      </c>
      <c r="K65" s="5">
        <v>21814596023</v>
      </c>
      <c r="L65" s="5">
        <v>0</v>
      </c>
      <c r="M65" s="5">
        <v>19960767240.490002</v>
      </c>
      <c r="N65" s="5">
        <v>1853828782.51</v>
      </c>
      <c r="O65" s="5">
        <v>19905846378.490002</v>
      </c>
      <c r="P65" s="6">
        <f t="shared" si="0"/>
        <v>0.91250126096777007</v>
      </c>
      <c r="Q65" s="5">
        <v>18363454636.740002</v>
      </c>
      <c r="R65" s="6">
        <f t="shared" si="1"/>
        <v>0.84179668591518619</v>
      </c>
      <c r="S65" s="5">
        <v>18074590394.740002</v>
      </c>
      <c r="T65" s="6">
        <f t="shared" si="2"/>
        <v>0.82855489854972508</v>
      </c>
    </row>
    <row r="66" spans="1:20" ht="32.6" x14ac:dyDescent="0.25">
      <c r="A66" s="2" t="s">
        <v>17</v>
      </c>
      <c r="B66" s="3" t="s">
        <v>18</v>
      </c>
      <c r="C66" s="4" t="s">
        <v>114</v>
      </c>
      <c r="D66" s="2" t="s">
        <v>20</v>
      </c>
      <c r="E66" s="2" t="s">
        <v>21</v>
      </c>
      <c r="F66" s="2" t="s">
        <v>22</v>
      </c>
      <c r="G66" s="3" t="s">
        <v>115</v>
      </c>
      <c r="H66" s="5">
        <v>614216315</v>
      </c>
      <c r="I66" s="5">
        <v>0</v>
      </c>
      <c r="J66" s="5">
        <v>0</v>
      </c>
      <c r="K66" s="5">
        <v>614216315</v>
      </c>
      <c r="L66" s="5">
        <v>0</v>
      </c>
      <c r="M66" s="5">
        <v>743374</v>
      </c>
      <c r="N66" s="5">
        <v>613472941</v>
      </c>
      <c r="O66" s="5">
        <v>743374</v>
      </c>
      <c r="P66" s="6">
        <f t="shared" si="0"/>
        <v>1.2102804530680694E-3</v>
      </c>
      <c r="Q66" s="5">
        <v>0</v>
      </c>
      <c r="R66" s="6">
        <f t="shared" si="1"/>
        <v>0</v>
      </c>
      <c r="S66" s="5">
        <v>0</v>
      </c>
      <c r="T66" s="6">
        <f t="shared" si="2"/>
        <v>0</v>
      </c>
    </row>
    <row r="67" spans="1:20" ht="32.6" x14ac:dyDescent="0.25">
      <c r="A67" s="2" t="s">
        <v>17</v>
      </c>
      <c r="B67" s="3" t="s">
        <v>18</v>
      </c>
      <c r="C67" s="4" t="s">
        <v>116</v>
      </c>
      <c r="D67" s="2" t="s">
        <v>83</v>
      </c>
      <c r="E67" s="2" t="s">
        <v>117</v>
      </c>
      <c r="F67" s="2" t="s">
        <v>22</v>
      </c>
      <c r="G67" s="3" t="s">
        <v>118</v>
      </c>
      <c r="H67" s="5">
        <v>106886000000</v>
      </c>
      <c r="I67" s="5">
        <v>0</v>
      </c>
      <c r="J67" s="5">
        <v>0</v>
      </c>
      <c r="K67" s="5">
        <v>106886000000</v>
      </c>
      <c r="L67" s="5">
        <v>0</v>
      </c>
      <c r="M67" s="5">
        <v>106885675000</v>
      </c>
      <c r="N67" s="5">
        <v>325000</v>
      </c>
      <c r="O67" s="5">
        <v>106885675000</v>
      </c>
      <c r="P67" s="6">
        <f t="shared" si="0"/>
        <v>0.9999969593772805</v>
      </c>
      <c r="Q67" s="5">
        <v>0</v>
      </c>
      <c r="R67" s="6">
        <f t="shared" si="1"/>
        <v>0</v>
      </c>
      <c r="S67" s="5">
        <v>0</v>
      </c>
      <c r="T67" s="6">
        <f t="shared" si="2"/>
        <v>0</v>
      </c>
    </row>
    <row r="68" spans="1:20" ht="32.6" x14ac:dyDescent="0.25">
      <c r="A68" s="2" t="s">
        <v>17</v>
      </c>
      <c r="B68" s="3" t="s">
        <v>18</v>
      </c>
      <c r="C68" s="4" t="s">
        <v>116</v>
      </c>
      <c r="D68" s="2" t="s">
        <v>83</v>
      </c>
      <c r="E68" s="2" t="s">
        <v>84</v>
      </c>
      <c r="F68" s="2" t="s">
        <v>22</v>
      </c>
      <c r="G68" s="3" t="s">
        <v>118</v>
      </c>
      <c r="H68" s="5">
        <v>0</v>
      </c>
      <c r="I68" s="5">
        <v>40000000000</v>
      </c>
      <c r="J68" s="5">
        <v>0</v>
      </c>
      <c r="K68" s="5">
        <v>40000000000</v>
      </c>
      <c r="L68" s="5">
        <v>0</v>
      </c>
      <c r="M68" s="5">
        <v>40000000000</v>
      </c>
      <c r="N68" s="5">
        <v>0</v>
      </c>
      <c r="O68" s="5">
        <v>40000000000</v>
      </c>
      <c r="P68" s="6">
        <f t="shared" si="0"/>
        <v>1</v>
      </c>
      <c r="Q68" s="5">
        <v>0</v>
      </c>
      <c r="R68" s="6">
        <f t="shared" si="1"/>
        <v>0</v>
      </c>
      <c r="S68" s="5">
        <v>0</v>
      </c>
      <c r="T68" s="6">
        <f t="shared" si="2"/>
        <v>0</v>
      </c>
    </row>
    <row r="69" spans="1:20" ht="32.6" x14ac:dyDescent="0.25">
      <c r="A69" s="2" t="s">
        <v>17</v>
      </c>
      <c r="B69" s="3" t="s">
        <v>18</v>
      </c>
      <c r="C69" s="4" t="s">
        <v>116</v>
      </c>
      <c r="D69" s="2" t="s">
        <v>20</v>
      </c>
      <c r="E69" s="2" t="s">
        <v>21</v>
      </c>
      <c r="F69" s="2" t="s">
        <v>22</v>
      </c>
      <c r="G69" s="3" t="s">
        <v>118</v>
      </c>
      <c r="H69" s="5">
        <v>0</v>
      </c>
      <c r="I69" s="5">
        <v>59988712820</v>
      </c>
      <c r="J69" s="5">
        <v>45311680889</v>
      </c>
      <c r="K69" s="5">
        <v>14677031931</v>
      </c>
      <c r="L69" s="5">
        <v>0</v>
      </c>
      <c r="M69" s="5">
        <v>14677031931</v>
      </c>
      <c r="N69" s="5">
        <v>0</v>
      </c>
      <c r="O69" s="5">
        <v>14677031931</v>
      </c>
      <c r="P69" s="6">
        <f t="shared" si="0"/>
        <v>1</v>
      </c>
      <c r="Q69" s="5">
        <v>0</v>
      </c>
      <c r="R69" s="6">
        <f t="shared" si="1"/>
        <v>0</v>
      </c>
      <c r="S69" s="5">
        <v>0</v>
      </c>
      <c r="T69" s="6">
        <f t="shared" si="2"/>
        <v>0</v>
      </c>
    </row>
    <row r="70" spans="1:20" ht="32.6" x14ac:dyDescent="0.25">
      <c r="A70" s="2" t="s">
        <v>17</v>
      </c>
      <c r="B70" s="3" t="s">
        <v>18</v>
      </c>
      <c r="C70" s="4" t="s">
        <v>119</v>
      </c>
      <c r="D70" s="2" t="s">
        <v>20</v>
      </c>
      <c r="E70" s="2" t="s">
        <v>21</v>
      </c>
      <c r="F70" s="2" t="s">
        <v>22</v>
      </c>
      <c r="G70" s="3" t="s">
        <v>120</v>
      </c>
      <c r="H70" s="5">
        <v>6814771000</v>
      </c>
      <c r="I70" s="5">
        <v>0</v>
      </c>
      <c r="J70" s="5">
        <v>0</v>
      </c>
      <c r="K70" s="5">
        <v>6814771000</v>
      </c>
      <c r="L70" s="5">
        <v>0</v>
      </c>
      <c r="M70" s="5">
        <v>6768429056</v>
      </c>
      <c r="N70" s="5">
        <v>46341944</v>
      </c>
      <c r="O70" s="5">
        <v>6748124041</v>
      </c>
      <c r="P70" s="6">
        <f t="shared" si="0"/>
        <v>0.99022022031261214</v>
      </c>
      <c r="Q70" s="5">
        <v>609206834.63</v>
      </c>
      <c r="R70" s="6">
        <f t="shared" si="1"/>
        <v>8.9395055920441058E-2</v>
      </c>
      <c r="S70" s="5">
        <v>579803613.63</v>
      </c>
      <c r="T70" s="6">
        <f t="shared" si="2"/>
        <v>8.5080425098657014E-2</v>
      </c>
    </row>
    <row r="71" spans="1:20" ht="43.5" x14ac:dyDescent="0.25">
      <c r="A71" s="2" t="s">
        <v>17</v>
      </c>
      <c r="B71" s="3" t="s">
        <v>18</v>
      </c>
      <c r="C71" s="4" t="s">
        <v>121</v>
      </c>
      <c r="D71" s="2" t="s">
        <v>20</v>
      </c>
      <c r="E71" s="2" t="s">
        <v>21</v>
      </c>
      <c r="F71" s="2" t="s">
        <v>22</v>
      </c>
      <c r="G71" s="3" t="s">
        <v>122</v>
      </c>
      <c r="H71" s="5">
        <v>28975669495</v>
      </c>
      <c r="I71" s="5">
        <v>0</v>
      </c>
      <c r="J71" s="5">
        <v>0</v>
      </c>
      <c r="K71" s="5">
        <v>28975669495</v>
      </c>
      <c r="L71" s="5">
        <v>0</v>
      </c>
      <c r="M71" s="5">
        <v>19054169446.189999</v>
      </c>
      <c r="N71" s="5">
        <v>9921500048.8099995</v>
      </c>
      <c r="O71" s="5">
        <v>15467197847.34</v>
      </c>
      <c r="P71" s="6">
        <f t="shared" si="0"/>
        <v>0.53379949857617603</v>
      </c>
      <c r="Q71" s="5">
        <v>12000204930.67</v>
      </c>
      <c r="R71" s="6">
        <f t="shared" si="1"/>
        <v>0.41414763281796607</v>
      </c>
      <c r="S71" s="5">
        <v>11752927691.67</v>
      </c>
      <c r="T71" s="6">
        <f t="shared" si="2"/>
        <v>0.40561367162536377</v>
      </c>
    </row>
    <row r="72" spans="1:20" ht="97.85" x14ac:dyDescent="0.25">
      <c r="A72" s="2" t="s">
        <v>17</v>
      </c>
      <c r="B72" s="3" t="s">
        <v>18</v>
      </c>
      <c r="C72" s="4" t="s">
        <v>123</v>
      </c>
      <c r="D72" s="2" t="s">
        <v>20</v>
      </c>
      <c r="E72" s="2" t="s">
        <v>21</v>
      </c>
      <c r="F72" s="2" t="s">
        <v>22</v>
      </c>
      <c r="G72" s="3" t="s">
        <v>124</v>
      </c>
      <c r="H72" s="5">
        <v>29000000000</v>
      </c>
      <c r="I72" s="5">
        <v>0</v>
      </c>
      <c r="J72" s="5">
        <v>0</v>
      </c>
      <c r="K72" s="5">
        <v>29000000000</v>
      </c>
      <c r="L72" s="5">
        <v>0</v>
      </c>
      <c r="M72" s="5">
        <v>24061657405.709999</v>
      </c>
      <c r="N72" s="5">
        <v>4938342594.29</v>
      </c>
      <c r="O72" s="5">
        <v>23543211783.93</v>
      </c>
      <c r="P72" s="6">
        <f t="shared" si="0"/>
        <v>0.81183488910103452</v>
      </c>
      <c r="Q72" s="5">
        <v>19848635974.209999</v>
      </c>
      <c r="R72" s="6">
        <f t="shared" si="1"/>
        <v>0.68443572324862068</v>
      </c>
      <c r="S72" s="5">
        <v>19207567521.209999</v>
      </c>
      <c r="T72" s="6">
        <f t="shared" si="2"/>
        <v>0.66232991452448275</v>
      </c>
    </row>
    <row r="73" spans="1:20" ht="65.25" x14ac:dyDescent="0.25">
      <c r="A73" s="2" t="s">
        <v>17</v>
      </c>
      <c r="B73" s="3" t="s">
        <v>18</v>
      </c>
      <c r="C73" s="4" t="s">
        <v>125</v>
      </c>
      <c r="D73" s="2" t="s">
        <v>20</v>
      </c>
      <c r="E73" s="2" t="s">
        <v>21</v>
      </c>
      <c r="F73" s="2" t="s">
        <v>22</v>
      </c>
      <c r="G73" s="3" t="s">
        <v>126</v>
      </c>
      <c r="H73" s="5">
        <v>3182700000</v>
      </c>
      <c r="I73" s="5">
        <v>0</v>
      </c>
      <c r="J73" s="5">
        <v>0</v>
      </c>
      <c r="K73" s="5">
        <v>3182700000</v>
      </c>
      <c r="L73" s="5">
        <v>0</v>
      </c>
      <c r="M73" s="5">
        <v>84000000</v>
      </c>
      <c r="N73" s="5">
        <v>3098700000</v>
      </c>
      <c r="O73" s="5">
        <v>84000000</v>
      </c>
      <c r="P73" s="6">
        <f t="shared" si="0"/>
        <v>2.6392685455745121E-2</v>
      </c>
      <c r="Q73" s="5">
        <v>75366659</v>
      </c>
      <c r="R73" s="6">
        <f t="shared" si="1"/>
        <v>2.3680101486159549E-2</v>
      </c>
      <c r="S73" s="5">
        <v>75366659</v>
      </c>
      <c r="T73" s="6">
        <f t="shared" si="2"/>
        <v>2.3680101486159549E-2</v>
      </c>
    </row>
    <row r="74" spans="1:20" ht="43.5" x14ac:dyDescent="0.25">
      <c r="A74" s="2" t="s">
        <v>17</v>
      </c>
      <c r="B74" s="3" t="s">
        <v>18</v>
      </c>
      <c r="C74" s="4" t="s">
        <v>127</v>
      </c>
      <c r="D74" s="2" t="s">
        <v>20</v>
      </c>
      <c r="E74" s="2" t="s">
        <v>21</v>
      </c>
      <c r="F74" s="2" t="s">
        <v>22</v>
      </c>
      <c r="G74" s="3" t="s">
        <v>128</v>
      </c>
      <c r="H74" s="5">
        <v>20000000000</v>
      </c>
      <c r="I74" s="5">
        <v>0</v>
      </c>
      <c r="J74" s="5">
        <v>0</v>
      </c>
      <c r="K74" s="5">
        <v>20000000000</v>
      </c>
      <c r="L74" s="5">
        <v>0</v>
      </c>
      <c r="M74" s="5">
        <v>15654202456.959999</v>
      </c>
      <c r="N74" s="5">
        <v>4345797543.04</v>
      </c>
      <c r="O74" s="5">
        <v>15268756660.68</v>
      </c>
      <c r="P74" s="6">
        <f t="shared" si="0"/>
        <v>0.76343783303400004</v>
      </c>
      <c r="Q74" s="5">
        <v>11785565929.209999</v>
      </c>
      <c r="R74" s="6">
        <f t="shared" si="1"/>
        <v>0.58927829646050001</v>
      </c>
      <c r="S74" s="5">
        <v>10776801595.77</v>
      </c>
      <c r="T74" s="6">
        <f t="shared" si="2"/>
        <v>0.53884007978850001</v>
      </c>
    </row>
    <row r="75" spans="1:20" ht="21.75" customHeight="1" x14ac:dyDescent="0.25">
      <c r="A75" s="10"/>
      <c r="B75" s="10"/>
      <c r="C75" s="10"/>
      <c r="D75" s="10"/>
      <c r="E75" s="10"/>
      <c r="F75" s="10"/>
      <c r="G75" s="10" t="s">
        <v>134</v>
      </c>
      <c r="H75" s="11">
        <f>SUM(H37:H74)</f>
        <v>997142545584</v>
      </c>
      <c r="I75" s="11">
        <f t="shared" ref="I75:U75" si="7">SUM(I37:I74)</f>
        <v>161891819187</v>
      </c>
      <c r="J75" s="11">
        <f t="shared" si="7"/>
        <v>161891819187</v>
      </c>
      <c r="K75" s="11">
        <f t="shared" si="7"/>
        <v>997142545584</v>
      </c>
      <c r="L75" s="11">
        <f t="shared" si="7"/>
        <v>0</v>
      </c>
      <c r="M75" s="11">
        <f t="shared" si="7"/>
        <v>842959384243.75977</v>
      </c>
      <c r="N75" s="11">
        <f t="shared" si="7"/>
        <v>154183161340.24002</v>
      </c>
      <c r="O75" s="11">
        <f t="shared" si="7"/>
        <v>815970742060.85986</v>
      </c>
      <c r="P75" s="12">
        <f>+O75/K75</f>
        <v>0.8183090227916886</v>
      </c>
      <c r="Q75" s="11">
        <f t="shared" si="7"/>
        <v>472772740816.94006</v>
      </c>
      <c r="R75" s="12">
        <f>+Q75/K75</f>
        <v>0.47412753864599128</v>
      </c>
      <c r="S75" s="11">
        <f t="shared" si="7"/>
        <v>410235856621.72003</v>
      </c>
      <c r="T75" s="12">
        <f>+S75/K75</f>
        <v>0.41141144607510027</v>
      </c>
    </row>
    <row r="76" spans="1:20" ht="20.399999999999999" customHeight="1" x14ac:dyDescent="0.25">
      <c r="A76" s="13"/>
      <c r="B76" s="14"/>
      <c r="C76" s="15"/>
      <c r="D76" s="13"/>
      <c r="E76" s="13"/>
      <c r="F76" s="13"/>
      <c r="G76" s="16" t="s">
        <v>135</v>
      </c>
      <c r="H76" s="17">
        <f>+H33+H36+H75</f>
        <v>1605878545584</v>
      </c>
      <c r="I76" s="17">
        <f t="shared" ref="I76:U76" si="8">+I33+I36+I75</f>
        <v>275158819187</v>
      </c>
      <c r="J76" s="17">
        <f t="shared" si="8"/>
        <v>275158819187</v>
      </c>
      <c r="K76" s="17">
        <f t="shared" si="8"/>
        <v>1605878545584</v>
      </c>
      <c r="L76" s="17">
        <f t="shared" si="8"/>
        <v>0</v>
      </c>
      <c r="M76" s="17">
        <f t="shared" si="8"/>
        <v>1426743849013.3999</v>
      </c>
      <c r="N76" s="17">
        <f t="shared" si="8"/>
        <v>179134696570.60004</v>
      </c>
      <c r="O76" s="17">
        <f t="shared" si="8"/>
        <v>1352719797284.9399</v>
      </c>
      <c r="P76" s="19">
        <f>+O76/K76</f>
        <v>0.84235498444435886</v>
      </c>
      <c r="Q76" s="17">
        <f t="shared" si="8"/>
        <v>988275514604.13013</v>
      </c>
      <c r="R76" s="19">
        <f>+Q76/K76</f>
        <v>0.61541112017579758</v>
      </c>
      <c r="S76" s="17">
        <f t="shared" si="8"/>
        <v>910016130209.91003</v>
      </c>
      <c r="T76" s="19">
        <f>+S76/K76</f>
        <v>0.56667805464638676</v>
      </c>
    </row>
    <row r="77" spans="1:20" x14ac:dyDescent="0.25"/>
    <row r="78" spans="1:20" x14ac:dyDescent="0.25">
      <c r="A78" s="18" t="s">
        <v>136</v>
      </c>
    </row>
    <row r="79" spans="1:20" x14ac:dyDescent="0.25"/>
  </sheetData>
  <sheetProtection algorithmName="SHA-512" hashValue="230vTySKLJDbSgYx42kmPfMEq5X1C72QEOTzu6lnPoIPwo1R+irLYd3BtH0C6iSbkxZ3jZyGVsp0fgFMrmD66w==" saltValue="ZmooSTmVQU79niYwEE5faw==" spinCount="100000" sheet="1" formatCells="0" formatColumns="0" formatRows="0" insertColumns="0" insertRows="0" insertHyperlinks="0" deleteColumns="0" deleteRows="0" sort="0" autoFilter="0" pivotTables="0"/>
  <mergeCells count="1">
    <mergeCell ref="A11:S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0A4F7D76-3581-4172-8897-BA240EF9CC77}"/>
</file>

<file path=customXml/itemProps2.xml><?xml version="1.0" encoding="utf-8"?>
<ds:datastoreItem xmlns:ds="http://schemas.openxmlformats.org/officeDocument/2006/customXml" ds:itemID="{472C31BC-10F2-459F-9521-E2299D38993D}"/>
</file>

<file path=customXml/itemProps3.xml><?xml version="1.0" encoding="utf-8"?>
<ds:datastoreItem xmlns:ds="http://schemas.openxmlformats.org/officeDocument/2006/customXml" ds:itemID="{C9DABC83-6C72-4251-B3A8-C4B34AE4CFE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Diciembre 2022</dc:title>
  <dc:creator>Sandra Patricia Jimenez Gonzalez</dc:creator>
  <cp:lastModifiedBy>Sandra Patricia Jimenez Gonzalez</cp:lastModifiedBy>
  <dcterms:created xsi:type="dcterms:W3CDTF">2023-01-31T15:20:41Z</dcterms:created>
  <dcterms:modified xsi:type="dcterms:W3CDTF">2023-01-31T16:51:01Z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